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2\Desktop\Metinis veiklos planas 2022 m\2 keitimas\"/>
    </mc:Choice>
  </mc:AlternateContent>
  <bookViews>
    <workbookView xWindow="0" yWindow="0" windowWidth="28770" windowHeight="11940" activeTab="3"/>
  </bookViews>
  <sheets>
    <sheet name="11 programa" sheetId="1" r:id="rId1"/>
    <sheet name="13 programa" sheetId="2" r:id="rId2"/>
    <sheet name="16 programa" sheetId="3" r:id="rId3"/>
    <sheet name="Priemonių vykdytojų kodai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19" i="3"/>
  <c r="L20" i="3"/>
  <c r="L22" i="3"/>
  <c r="L24" i="3"/>
  <c r="L30" i="3" s="1"/>
  <c r="L29" i="3"/>
  <c r="L38" i="3"/>
  <c r="L40" i="3"/>
  <c r="L44" i="3"/>
  <c r="L48" i="3"/>
  <c r="L37" i="3" s="1"/>
  <c r="L51" i="3" s="1"/>
  <c r="L31" i="3" l="1"/>
  <c r="L32" i="3" s="1"/>
  <c r="L21" i="2"/>
  <c r="L25" i="2"/>
  <c r="L32" i="2"/>
  <c r="L33" i="2"/>
  <c r="L34" i="2"/>
  <c r="L37" i="2"/>
  <c r="L41" i="2"/>
  <c r="L42" i="2"/>
  <c r="L47" i="2"/>
  <c r="L54" i="2"/>
  <c r="L63" i="2"/>
  <c r="L65" i="2"/>
  <c r="L66" i="2"/>
  <c r="L69" i="2"/>
  <c r="L71" i="2"/>
  <c r="L74" i="2"/>
  <c r="L79" i="2"/>
  <c r="L80" i="2"/>
  <c r="L84" i="2"/>
  <c r="L86" i="2"/>
  <c r="L88" i="2"/>
  <c r="L91" i="2"/>
  <c r="L94" i="2"/>
  <c r="L97" i="2"/>
  <c r="L101" i="2"/>
  <c r="L104" i="2"/>
  <c r="L106" i="2"/>
  <c r="L110" i="2"/>
  <c r="L113" i="2"/>
  <c r="L116" i="2"/>
  <c r="L118" i="2"/>
  <c r="L120" i="2"/>
  <c r="L122" i="2"/>
  <c r="L125" i="2"/>
  <c r="L128" i="2"/>
  <c r="L131" i="2"/>
  <c r="L133" i="2"/>
  <c r="L135" i="2"/>
  <c r="L137" i="2"/>
  <c r="L139" i="2"/>
  <c r="L141" i="2"/>
  <c r="L143" i="2"/>
  <c r="L146" i="2"/>
  <c r="L148" i="2"/>
  <c r="L151" i="2"/>
  <c r="L152" i="2"/>
  <c r="L159" i="2"/>
  <c r="L161" i="2"/>
  <c r="L164" i="2"/>
  <c r="L166" i="2"/>
  <c r="L167" i="2" s="1"/>
  <c r="L185" i="2"/>
  <c r="L187" i="2"/>
  <c r="L190" i="2"/>
  <c r="L194" i="2"/>
  <c r="L184" i="2" s="1"/>
  <c r="L198" i="2" s="1"/>
  <c r="L168" i="2" l="1"/>
  <c r="L169" i="2" s="1"/>
  <c r="L15" i="1"/>
  <c r="L17" i="1"/>
  <c r="L19" i="1"/>
  <c r="L21" i="1"/>
  <c r="L22" i="1"/>
  <c r="L26" i="1"/>
  <c r="L28" i="1"/>
  <c r="L24" i="1" s="1"/>
  <c r="L31" i="1" s="1"/>
  <c r="L30" i="1"/>
  <c r="L34" i="1"/>
  <c r="L38" i="1"/>
  <c r="L40" i="1"/>
  <c r="L36" i="1" s="1"/>
  <c r="L45" i="1" s="1"/>
  <c r="L42" i="1"/>
  <c r="L44" i="1"/>
  <c r="L50" i="1"/>
  <c r="L52" i="1"/>
  <c r="L55" i="1"/>
  <c r="L57" i="1"/>
  <c r="L58" i="1"/>
  <c r="L79" i="1" s="1"/>
  <c r="L78" i="1" s="1"/>
  <c r="L92" i="1" s="1"/>
  <c r="L64" i="1"/>
  <c r="L61" i="1" s="1"/>
  <c r="L67" i="1"/>
  <c r="L70" i="1"/>
  <c r="L72" i="1" l="1"/>
  <c r="L73" i="1" s="1"/>
  <c r="L71" i="1"/>
</calcChain>
</file>

<file path=xl/sharedStrings.xml><?xml version="1.0" encoding="utf-8"?>
<sst xmlns="http://schemas.openxmlformats.org/spreadsheetml/2006/main" count="1084" uniqueCount="311">
  <si>
    <t>IŠ VISO:</t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</si>
  <si>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</si>
  <si>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t>KITI ŠALTINIAI, IŠ VISO:</t>
  </si>
  <si>
    <r>
      <t>Praėjusių metų lėšų likutis (</t>
    </r>
    <r>
      <rPr>
        <b/>
        <sz val="9"/>
        <rFont val="Times New Roman"/>
        <family val="1"/>
        <charset val="186"/>
      </rPr>
      <t xml:space="preserve"> L)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</si>
  <si>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</si>
  <si>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</si>
  <si>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r>
      <t>Valstybės biudžeto specialioji tikslinė dotacija regioninėms įstaigoms ir klasėms finansuoti. (</t>
    </r>
    <r>
      <rPr>
        <b/>
        <sz val="9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</si>
  <si>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</si>
  <si>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</si>
  <si>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</si>
  <si>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</si>
  <si>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</si>
  <si>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 xml:space="preserve"> )</t>
    </r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</si>
  <si>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</si>
  <si>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t>SAVIVALDYBĖS  LĖŠOS, IŠ VISO:</t>
  </si>
  <si>
    <t>Lėšos 2022 metams</t>
  </si>
  <si>
    <t>Finansavimo šaltinių suvestinė</t>
  </si>
  <si>
    <t>*Priemonės požymis- nauja priemonė/pažangos projektas (P), tęstinė priemonė/projektas- (T )</t>
  </si>
  <si>
    <t xml:space="preserve">Iš viso  programai: </t>
  </si>
  <si>
    <t>Iš viso:</t>
  </si>
  <si>
    <t>Iš viso tikslui</t>
  </si>
  <si>
    <t>01</t>
  </si>
  <si>
    <t>Iš viso uždaviniui</t>
  </si>
  <si>
    <t>02</t>
  </si>
  <si>
    <t>vnt.</t>
  </si>
  <si>
    <t>Kultūros įstaigų teikiamų paslaugų kokybės ir poreikių analizė</t>
  </si>
  <si>
    <t>SB</t>
  </si>
  <si>
    <t>Atlikti kultūros įstaigų teikiamų paslaugų kokybės ir poreikių  analizę</t>
  </si>
  <si>
    <t>03</t>
  </si>
  <si>
    <t>Parengti kultūros ir meno įstaigų optimizavimo planą</t>
  </si>
  <si>
    <t>Parengta kultūros plėtros galimybių studija</t>
  </si>
  <si>
    <t>Kultūros ir meno skyrius</t>
  </si>
  <si>
    <t>0;6</t>
  </si>
  <si>
    <t>288724611</t>
  </si>
  <si>
    <t>1.3.3.</t>
  </si>
  <si>
    <t>Parengti kultūros plėtros galimybių studiją</t>
  </si>
  <si>
    <t>288724610</t>
  </si>
  <si>
    <t>Panevėžio miesto kultūros ir meno įstaigų tinklo optimizavimas</t>
  </si>
  <si>
    <t>Kultūros sektoriaus tarptautiškumą stiprinančių veiklų skatinimas ir plėtra</t>
  </si>
  <si>
    <t>VB</t>
  </si>
  <si>
    <t>Finansuotų tarptautinių profesionaliojo meno renginių atskleidžiančių Panevėžio miesto identitetą, skaičius per metus</t>
  </si>
  <si>
    <t>1.3.2.</t>
  </si>
  <si>
    <t>Kultūros paslaugų prieinamumo ir patrauklumo didinimas, modernizuojant kultūros įstaigų infrastruktūrą ir pritaikant daugiafunkcinėms ir daugiakultūrinėms paslaugoms</t>
  </si>
  <si>
    <t>1.3.1.</t>
  </si>
  <si>
    <t>teigiamas</t>
  </si>
  <si>
    <t>teigiamas, nepakitęs, neigiamas</t>
  </si>
  <si>
    <t xml:space="preserve">Savivaldybės kultūros ir meno įstaigų paslaugas naudojančių lankytojų skaičiaus pokytis  </t>
  </si>
  <si>
    <r>
      <t>Užtikrinti Panevėžio miesto savivaldybės kultūros įstaigų veiklos kokybės ir paslaugų prieinamumo gerinimą</t>
    </r>
    <r>
      <rPr>
        <u/>
        <sz val="11"/>
        <rFont val="Times New Roman"/>
        <family val="1"/>
        <charset val="186"/>
      </rPr>
      <t xml:space="preserve"> </t>
    </r>
  </si>
  <si>
    <r>
      <t>Meno rezidencijų kūrimas</t>
    </r>
    <r>
      <rPr>
        <u/>
        <sz val="10"/>
        <color rgb="FF000000"/>
        <rFont val="Times New Roman"/>
        <family val="1"/>
        <charset val="186"/>
      </rPr>
      <t xml:space="preserve"> </t>
    </r>
  </si>
  <si>
    <t>asm.</t>
  </si>
  <si>
    <t>Pritrauktų rezidentų skaičius per metus</t>
  </si>
  <si>
    <t>1.2.2.</t>
  </si>
  <si>
    <r>
      <t>Meno rezidencijų kūrimas</t>
    </r>
    <r>
      <rPr>
        <b/>
        <u/>
        <sz val="11"/>
        <color rgb="FF000000"/>
        <rFont val="Times New Roman"/>
        <family val="1"/>
        <charset val="186"/>
      </rPr>
      <t xml:space="preserve"> </t>
    </r>
  </si>
  <si>
    <t>Kultūros ir meno stipendiją gavusių menininkų skaičius per metus</t>
  </si>
  <si>
    <t>Skirti stipendijas menininkams</t>
  </si>
  <si>
    <t>Kultūros ir meno premijų nominacijų skaičius</t>
  </si>
  <si>
    <t>1.2.1.</t>
  </si>
  <si>
    <t xml:space="preserve"> Įsteigti kasmetines Panevėžio miesto kultūros ir meno premijas</t>
  </si>
  <si>
    <t>proc.</t>
  </si>
  <si>
    <t>Finansuotų profesionalaus meno projektų dalis nuo viso finansuotų kultūros ir meno projektų skaičiaus</t>
  </si>
  <si>
    <t>Profesionalaus meno skatinimas ir plėtra</t>
  </si>
  <si>
    <r>
      <t>Profesionalaus meno ir kultūros renginių skaičiaus pokytis</t>
    </r>
    <r>
      <rPr>
        <sz val="10"/>
        <color rgb="FF000000"/>
        <rFont val="Times New Roman"/>
        <family val="1"/>
        <charset val="186"/>
      </rPr>
      <t xml:space="preserve"> </t>
    </r>
  </si>
  <si>
    <r>
      <t>Sudaryti palankias sąlygas profesionalaus meno ir kultūros vystymuisi</t>
    </r>
    <r>
      <rPr>
        <i/>
        <sz val="11"/>
        <color rgb="FF000000"/>
        <rFont val="Times New Roman"/>
        <family val="1"/>
        <charset val="186"/>
      </rPr>
      <t xml:space="preserve">  </t>
    </r>
  </si>
  <si>
    <t>3</t>
  </si>
  <si>
    <t xml:space="preserve"> vnt.</t>
  </si>
  <si>
    <t>Finansuotų įvairių renginių skaičius</t>
  </si>
  <si>
    <t>Finansuoti įvairius renginius</t>
  </si>
  <si>
    <t>15</t>
  </si>
  <si>
    <t>Kofinansuotų kultūros ir meno projektų skaičius per metus</t>
  </si>
  <si>
    <t>Kofinansuoti kultūros ir meno projektus</t>
  </si>
  <si>
    <t>30</t>
  </si>
  <si>
    <t>Iš dalies finansuotų kultūros ir meno projektų skaičius per metus</t>
  </si>
  <si>
    <t>1.1.3</t>
  </si>
  <si>
    <t>Iš dalies finansuoti kultūros ir meno projektus</t>
  </si>
  <si>
    <t>Tradicinių ir unikalių (inovatyvių) kultūros projektų rėmimas</t>
  </si>
  <si>
    <t>Sąlygų miesto gyventojams dalyvauti kultūros ir meno veikloje, ugdyti kūrybiškumą ir plėsti meninę veiklą sudarymas</t>
  </si>
  <si>
    <t>10</t>
  </si>
  <si>
    <t>Iš dalies finansuotų mėgėjų meno kolektyvų veiklos projektų skaičius per metus</t>
  </si>
  <si>
    <t>1.1.2</t>
  </si>
  <si>
    <t>Kultūros renginių rinkodaros priemonių įgyvendinimas</t>
  </si>
  <si>
    <t>2</t>
  </si>
  <si>
    <t>Įgyvendintų renginių rinkodaros priemonių skaičius</t>
  </si>
  <si>
    <t>1.1.1</t>
  </si>
  <si>
    <r>
      <t>Miesto bendruomenės įtraukties pokytis lyginant su praėjusiais metais</t>
    </r>
    <r>
      <rPr>
        <sz val="10"/>
        <color rgb="FF000000"/>
        <rFont val="Times New Roman"/>
        <family val="1"/>
        <charset val="186"/>
      </rPr>
      <t xml:space="preserve"> </t>
    </r>
  </si>
  <si>
    <t>Padidinti miesto bendruomenės įtrauktį į kultūros kūrimą ir naudojimąsi kultūros produktais bei paslaugomis</t>
  </si>
  <si>
    <t>padidėjęs</t>
  </si>
  <si>
    <t>padidėjęs, nepakitęs, sumažėjęs</t>
  </si>
  <si>
    <r>
      <t>Kultūros paslaugas naudojančių gyventojų skaičiaus pokyčio vertinimas</t>
    </r>
    <r>
      <rPr>
        <sz val="10"/>
        <rFont val="Calibri"/>
        <family val="2"/>
        <charset val="186"/>
      </rPr>
      <t xml:space="preserve"> </t>
    </r>
  </si>
  <si>
    <t>Kultūros paslaugas naudojančių gyventojų skaičiaus pokytis</t>
  </si>
  <si>
    <t xml:space="preserve">Kurti tvarią socialinę ir ekonominę kultūros vertę Panevėžyje </t>
  </si>
  <si>
    <t>Planuojama reikšmė</t>
  </si>
  <si>
    <t>mato vnt.</t>
  </si>
  <si>
    <t>pavadinimas</t>
  </si>
  <si>
    <t>Indėlio kriterijaus</t>
  </si>
  <si>
    <t>Lėšos  2022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</si>
  <si>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</si>
  <si>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</si>
  <si>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</si>
  <si>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</si>
  <si>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</si>
  <si>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</si>
  <si>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*Priemonės požymis</t>
  </si>
  <si>
    <t>Papriemonės kodas</t>
  </si>
  <si>
    <t>Uždavinio kodas</t>
  </si>
  <si>
    <t>Programos tikslo kodas</t>
  </si>
  <si>
    <t>tūkst.eur</t>
  </si>
  <si>
    <t xml:space="preserve"> TIKSLŲ, UŽDAVINIŲ, PRIEMONIŲ IR PAPRIEMONIŲ, IŠLAIDŲ IR VERTINIMO KRITERIJŲ SUVESTINĖ          </t>
  </si>
  <si>
    <t xml:space="preserve">KULTŪROS IR MENO PROGRAMOS (NR.11)                                                                                              
</t>
  </si>
  <si>
    <t xml:space="preserve">PANEVĖŽIO MIESTO SAVIVALDYBĖS ADMINISTRACIJOS 2022 METŲ VEIKLOS PLANO             </t>
  </si>
  <si>
    <t xml:space="preserve">Panevėžio miesto savivaldybės 
administracijos direktoriaus                                                                                  .........................įsakymo Nr.                                                                            1 priedas  
</t>
  </si>
  <si>
    <t>*Priemonės požymis – nauja priemonė / pažangos projektas (P), tęstinė priemonė / projektas (T)</t>
  </si>
  <si>
    <t>Iš viso tikslui:</t>
  </si>
  <si>
    <t>`</t>
  </si>
  <si>
    <t>Profesinio mokymo ir aukštojo mokslo įstaigų išteklių, reikalingų Pramonė 4.0 srities specialistams rengti, vystymas</t>
  </si>
  <si>
    <t xml:space="preserve">Besimokančių studentų ir mokinių skaičius mokymo programose, susijusiose su Pramonės 4.0 sritimi, kurių praktinio mokymo metu ne mažiau kaip 50 proc. laiko naudojama nauja (ne senesnė nei 10 m įranga) įranga, dalis </t>
  </si>
  <si>
    <t>Praktinio mokymo dirbtuvės, pritaikytos Pramonė 4.0 profesiniam ugdymui</t>
  </si>
  <si>
    <t>Švietimo skyrius</t>
  </si>
  <si>
    <t>0;12</t>
  </si>
  <si>
    <t>2.1.2</t>
  </si>
  <si>
    <t xml:space="preserve">Kryptingos profesinio orientavimo sistemos bendradarbiaujant Panevėžio miesto bendrojo ugdymo, profesinio mokymo ir aukštojo mokslo įstaigoms bei verslo įmonėms sukūrimas ir įgyvendinimas </t>
  </si>
  <si>
    <t xml:space="preserve"> Naujų miesto lygmens profesinio orientavimo priemonių skaičius</t>
  </si>
  <si>
    <t>Profesijos patarėjų etatų skaičius</t>
  </si>
  <si>
    <t>2.1.1</t>
  </si>
  <si>
    <t>proc. nuo visų absolventų</t>
  </si>
  <si>
    <t>Pirmą kartą po studijų baigimo pagal specialybę įsidarbinę Panevėžio profesinio rengimo centro, Panevėžio kolegijos ir KTU fakulteto absolventai</t>
  </si>
  <si>
    <r>
      <t>Paskatinti aukštojo mokslo ir profesinio mokymo įstaigų teikiamų paslaugų atitiktį trumpalaikėms ir ilgalaikėms darbo rinkos poreikių prognozėms</t>
    </r>
    <r>
      <rPr>
        <sz val="11"/>
        <color rgb="FF000000"/>
        <rFont val="Times New Roman"/>
        <family val="1"/>
        <charset val="186"/>
      </rPr>
      <t xml:space="preserve"> </t>
    </r>
  </si>
  <si>
    <t xml:space="preserve">Užimtų gyventojų pagal profesijų grupes, išskyrus nekvalifikuotus darbininkus, dalis </t>
  </si>
  <si>
    <t xml:space="preserve">Didinti kvalifikuotų darbuotojų pasiūlą </t>
  </si>
  <si>
    <t>Švietimo pažangos planas</t>
  </si>
  <si>
    <t>Švietimo skyrius, vyriausioji specialistė Minole Petronytė-Kairienė</t>
  </si>
  <si>
    <t>12</t>
  </si>
  <si>
    <t>1.2.1</t>
  </si>
  <si>
    <t>Švietimo pažangos plano parengimas</t>
  </si>
  <si>
    <t>24</t>
  </si>
  <si>
    <t>vnt</t>
  </si>
  <si>
    <t>Biudžetinių įstaigų, kuriose buhalterija vykdoma centralizuotai</t>
  </si>
  <si>
    <t>Švietimo skyrius, vyriausioji specialistė Simona Vizbarienė</t>
  </si>
  <si>
    <t>Centralizuotos buhalterijos įgyvendinimas</t>
  </si>
  <si>
    <t>23</t>
  </si>
  <si>
    <t>ES</t>
  </si>
  <si>
    <t>Dalyvaujančių projekte mokyklų skaičius</t>
  </si>
  <si>
    <t>Švietimo skyrius, vyriausioji specialistė Minolė Petronytė-Kairienė</t>
  </si>
  <si>
    <t>Projekto „Kokybės krepšelis“ finansavimas</t>
  </si>
  <si>
    <t>22</t>
  </si>
  <si>
    <t>Finansuotų neformaliojo suaugusiųjų švietimo ir tęstinio mokymosi programų skaičius</t>
  </si>
  <si>
    <t>Švietimo skyrius, vyriausioji specialistė Audronė Bagdanskienė</t>
  </si>
  <si>
    <t>Neformaliojo suaugusiųjų švietimo projektai</t>
  </si>
  <si>
    <t>21</t>
  </si>
  <si>
    <t>Neformaliojo vaikų švietimo mokyklų   išorinis auditas</t>
  </si>
  <si>
    <t>Švietimo skyrius, vyriausioji specialistė Vilma Bartašienė</t>
  </si>
  <si>
    <t>Neformaliojo vaikų švietimo mokyklų išorinio audito vykdymas</t>
  </si>
  <si>
    <t>20</t>
  </si>
  <si>
    <t>Apdovanotųjų skaičius</t>
  </si>
  <si>
    <t>Fotografijų konkurso organizavimas</t>
  </si>
  <si>
    <t>19</t>
  </si>
  <si>
    <t>Pirmokų skaičius miesto mokyklose</t>
  </si>
  <si>
    <t>Mokyklų aprūpinimas priemonėmis, skirtoms šventėms organizuoti</t>
  </si>
  <si>
    <t>18</t>
  </si>
  <si>
    <t>Švietimo įstaigų turtui apdrausti (apdraustų ikimokyklinio ugdymo įstaigų skaičius)</t>
  </si>
  <si>
    <t xml:space="preserve">Švietimo įstaigų turtui apdrausti </t>
  </si>
  <si>
    <t>17</t>
  </si>
  <si>
    <t>Mokyklų edukacinių erdvių konkurso organizavimas (apdovanotų mokyklų skaičius)</t>
  </si>
  <si>
    <t xml:space="preserve">Mokyklų edukacinių erdvių konkurso organizavimas </t>
  </si>
  <si>
    <t>16</t>
  </si>
  <si>
    <t>Motyvuotų ir gabių mokinių papildomo mokymo projektų finansavimas (projektuose dalyvaujančių mokinių skaičius)</t>
  </si>
  <si>
    <t>Švietimo skyrius, vyriausioji specialistė Kristina Linkonaitė</t>
  </si>
  <si>
    <t xml:space="preserve">Motyvuotų ir gabių mokinių papildomo mokymo projektų finansavimas </t>
  </si>
  <si>
    <t>Mokinių tarptautinių mainų skatinimo projektų finansavimas (mokinių, dalyvaujančių  tarptautinių mainų skatinimo projektuose, skaičius)</t>
  </si>
  <si>
    <t xml:space="preserve">Mokinių tarptautinių mainų skatinimo projektų finansavimas </t>
  </si>
  <si>
    <t>14</t>
  </si>
  <si>
    <t>Jaunųjų specialistų pritraukimo į miesto ugdymo įstaigas ir pedagogų perkvalifikavimo programos įgyvendinimas (finansinę paramą gavusių pedagogų skaičius)</t>
  </si>
  <si>
    <t>Švietimo skyrius, vyriausioji specialistė Aušra Gabrėnienė</t>
  </si>
  <si>
    <t xml:space="preserve">Jaunųjų specialistų pritraukimo į miesto ugdymo įstaigas ir pedagogų perkvalifikavimo programos įgyvendinimas </t>
  </si>
  <si>
    <t>13</t>
  </si>
  <si>
    <t xml:space="preserve">Geriausiai išlaikiusių valstybinius brandos egzaminus abiturientų pagerbimo šventės organizavimas </t>
  </si>
  <si>
    <t>,,Metų mokytojo“ nominacijų ir premijų skyrimas švietimo darbuotojams (įsteigtų nominacijų skaičius)</t>
  </si>
  <si>
    <t xml:space="preserve">,,Metų mokytojo“ nominacijų ir premijų skyrimas švietimo darbuotojams </t>
  </si>
  <si>
    <t>11</t>
  </si>
  <si>
    <t>Petro Būtėno premijos skyrimas (premijuotų darbų skaičius)</t>
  </si>
  <si>
    <t xml:space="preserve">Petro Būtėno premijos skyrimas </t>
  </si>
  <si>
    <t>Transporto skyrimas mokiniams nuvežti į olimpiadas, konkursus, varžybas (išvykų skaičius)</t>
  </si>
  <si>
    <t xml:space="preserve">Transporto skyrimas mokiniams nuvežti į olimpiadas, konkursus, varžybas </t>
  </si>
  <si>
    <t>09</t>
  </si>
  <si>
    <t>Konkursų, olimpiadų, varžybų, festivalių miesto mokiniams organizavimas (renginių skaičius)</t>
  </si>
  <si>
    <t>Konkursų, olimpiadų, varžybų, festivalių miesto mokiniams organizavimas</t>
  </si>
  <si>
    <t>08</t>
  </si>
  <si>
    <t>Mokslo projektų dalinis finansavimas (iš dalies finansuotų tinkamai parengtų mokslo projektų skaičius)</t>
  </si>
  <si>
    <t>Mokslo projektų dalinis finansavimas</t>
  </si>
  <si>
    <t>07</t>
  </si>
  <si>
    <t>Tarptautinės mokytojų dienos minėjimo organizavimas, renginių skaičius</t>
  </si>
  <si>
    <t>Tarptautinės mokytojų dienos minėjimo organizavimas</t>
  </si>
  <si>
    <t>06</t>
  </si>
  <si>
    <t>Gabių mokinių skatinimas, paskatintų (apdovanotų mokinių skaičius)</t>
  </si>
  <si>
    <t>Gabių mokinių skatinimas</t>
  </si>
  <si>
    <t>05</t>
  </si>
  <si>
    <t>Vaikų vasaros poilsio projektų finansavimas (mokinių, dalyvaujančių vaikų vasaros poilsio projektuose, skaičius)</t>
  </si>
  <si>
    <t>Vaikų vasaros poilsio projektų finansavimas</t>
  </si>
  <si>
    <t>04</t>
  </si>
  <si>
    <t>Kolektyvų dalyvavimo regiono ir respublikinėse meno šventėse finansavimas</t>
  </si>
  <si>
    <t>Vaikų ir jaunimo meno projektų ir  tautinio  meno kolektyvų veiklos projektų konkurso organizavimas (projektuose dalyvavusių mokinių skaičius)</t>
  </si>
  <si>
    <t xml:space="preserve">Vaikų ir jaunimo meno projektų ir  tautinio  meno kolektyvų veiklos projektų konkurso organizavimas </t>
  </si>
  <si>
    <t>Mokyklinės dokumentacijos įsigijimas iš Švietimo ir mokslo ministerijos (egzempliorių skaičius)</t>
  </si>
  <si>
    <t>Švietimo skyrius, vyriausioji mokymo priemonių specialistė Irma Zaveckienė</t>
  </si>
  <si>
    <t>Mokyklinės dokumentacijos įsigijimas iš Švietimo ir mokslo ministerijos</t>
  </si>
  <si>
    <t xml:space="preserve">Švietimo, kultūros, sporto ir kitų renginių bei projektų įgyvendinimas </t>
  </si>
  <si>
    <t>Mokyklų vidaus patalpų ir lauko infrastruktūros modernizavimas, programų skaičius</t>
  </si>
  <si>
    <t>vnt. / metus</t>
  </si>
  <si>
    <t xml:space="preserve">Įgyvendintų ikimokyklinio, bendrojo ir neformaliojo ugdymo mokyklų infrastruktūros modernizavimo projektų skaičius </t>
  </si>
  <si>
    <r>
      <t>Užtikrinti sveiką, saugią emocinę ir fizinę aplinką  švietimo  įstaigose</t>
    </r>
    <r>
      <rPr>
        <b/>
        <sz val="10"/>
        <rFont val="Times New Roman"/>
        <family val="1"/>
        <charset val="186"/>
      </rPr>
      <t xml:space="preserve"> </t>
    </r>
  </si>
  <si>
    <t>ML</t>
  </si>
  <si>
    <t>VBSF</t>
  </si>
  <si>
    <t>Neformaliojo vaikų švietimo (NVŠ krepšelis) akredituotų  programų skaičius</t>
  </si>
  <si>
    <t>Neformaliojo vaikų švietimo (NVŠ krepšelis) programose dalyvaujančių mokinių skaičius</t>
  </si>
  <si>
    <t>1.1.5</t>
  </si>
  <si>
    <t xml:space="preserve"> Neformaliojo vaikų švietimo tikslinio finansavimo įgyvendinimas </t>
  </si>
  <si>
    <t>Vykdomų NVŠ ir FŠPU (išskyrus ikimokyklinį ugdymą) programų, atliepiančių miesto prioritetus, dalis per metus</t>
  </si>
  <si>
    <t xml:space="preserve">Neformaliojo ugdymo dermės užtikrinimas </t>
  </si>
  <si>
    <t xml:space="preserve">K. Paltaroko gimnazijos ugdymo programų įgyvendinimas </t>
  </si>
  <si>
    <t>1.1.4</t>
  </si>
  <si>
    <t>VBSR</t>
  </si>
  <si>
    <t>SP</t>
  </si>
  <si>
    <t>L</t>
  </si>
  <si>
    <t xml:space="preserve">Bendrojo ugdymo mokyklų išlaikymas ir programų įgyvendinimas </t>
  </si>
  <si>
    <t>40</t>
  </si>
  <si>
    <t>Mokytojų, turinčių viso etato darbo krūvį, dalis</t>
  </si>
  <si>
    <t>8</t>
  </si>
  <si>
    <t>Pedagogų perkvalifikavimo programos plėtojimas ir įgyvendinimas (pedagogų, įgijusių gretutinę specialybę, dalis)</t>
  </si>
  <si>
    <t>Mokytojų, dalyvavusių profesinių ir dalykinių kompetencijų tobulinimo mokymuose pagal atnaujintų BP reikalavimus, dalis</t>
  </si>
  <si>
    <t>1</t>
  </si>
  <si>
    <t>Parengtas ir įgyvendinamas savivaldybės veiksmų ir priemonių planas, skirtas pasiruošti atnaujintų BP diegimui</t>
  </si>
  <si>
    <t>Parengta ir įgyvendinama mokyklų skaitmenizavimo programa</t>
  </si>
  <si>
    <t>Parengta ir įgyvendinama mokytojų skaitmeninių kompetencijų plėtojimo programa</t>
  </si>
  <si>
    <t>5</t>
  </si>
  <si>
    <t>Mokinių ugdymosi pasiekimų gerinimas diegiant kokybės krepšelį (dalyvaujančių projekte mokyklų skaičius</t>
  </si>
  <si>
    <t>875</t>
  </si>
  <si>
    <t>Bendrojo ugdymo mokyklose dirbančių pedagogų skaičius</t>
  </si>
  <si>
    <t>9560</t>
  </si>
  <si>
    <t>Bendrojo ugdymo mokyklose mokinių skaičius</t>
  </si>
  <si>
    <t>Bendrojo ugdymo mokyklų skaičius</t>
  </si>
  <si>
    <t>VšĮ „Šermukšniukas“ (Šermukšnių g. 31, Panevėžys)  išlaikymas</t>
  </si>
  <si>
    <t>Privačių darželių skaičius</t>
  </si>
  <si>
    <t xml:space="preserve">Privačių darželių ugdymo programų įgyvendinimo užtikrinimas  </t>
  </si>
  <si>
    <t xml:space="preserve">Ikimokyklinių ugdymo mokyklų aplinkos išlaikymas ir programų įgyvendinimas </t>
  </si>
  <si>
    <t>777</t>
  </si>
  <si>
    <t>Pedagogų skaičius</t>
  </si>
  <si>
    <t>920</t>
  </si>
  <si>
    <t>Priešmokyklinio ugdymo grupes lankančių vaikų skaičius</t>
  </si>
  <si>
    <t>4500</t>
  </si>
  <si>
    <t>Ikimokyklines ugdymo mokyklas lankančių vaikų skaičius</t>
  </si>
  <si>
    <t>29</t>
  </si>
  <si>
    <t>Ikimokyklinių ugdymo mokyklų skaičius</t>
  </si>
  <si>
    <t>Panevėžio miesto savivaldybės administracija</t>
  </si>
  <si>
    <t>Skaitmeninio raštingumo kvalifikacijos tobulinimo kursuose dalyvavusių pedagogų dalis</t>
  </si>
  <si>
    <t>Eur/ metus</t>
  </si>
  <si>
    <t>Skaitmeninėms ugdymo priemonėms įsigyti skirtas PMSA finansavimas BU mokykloms</t>
  </si>
  <si>
    <t>NVŠ ir FŠPU programų, vykdomų bet kurio švietimo teikėjo Savivaldybėje, krypčių skaičius</t>
  </si>
  <si>
    <t>Olimpiadų prizininkų skaičius, tenkantis 10 tūkst. mokinių</t>
  </si>
  <si>
    <t>Matematika- 14,0; Lietuvių k.-7,0</t>
  </si>
  <si>
    <t>PUPP patenkinamo pasiekimų lygio lietuvių k. ir matematikos nepasiekusių mokinių dalis</t>
  </si>
  <si>
    <t>Ikimokyklinį ir priešmokyklinį ugdymą lankančių vaikų dalis</t>
  </si>
  <si>
    <t xml:space="preserve">Pagerinti švietimo paslaugų kokybę </t>
  </si>
  <si>
    <t>227,9/3</t>
  </si>
  <si>
    <t>rodiklis/vieta</t>
  </si>
  <si>
    <t>Valstybinių brandos egzaminų (VBE) rodiklis ir vieta šalies miestų savivaldybių kontekste, VBE</t>
  </si>
  <si>
    <t>Aukštąjį išsilavinimą įgiję asmenys (25–64 m. amžiaus grupė)</t>
  </si>
  <si>
    <t xml:space="preserve">Didinti švietimo sistemos prieinamumą ir kokybę  </t>
  </si>
  <si>
    <t>tūkst. Eur</t>
  </si>
  <si>
    <t xml:space="preserve">ŠVIETIMO IR UGDYMO PROGRAMOS (NR. 13)                                                                                             
</t>
  </si>
  <si>
    <t xml:space="preserve">Panevėžio miesto savivaldybės 
administracijos direktoriaus                                                                                  .........................įsakymo Nr.                                                                            2 priedas  
</t>
  </si>
  <si>
    <r>
      <t>Užkrečiamųjų ligų prevencijos ir kontrolės stiprinimas</t>
    </r>
    <r>
      <rPr>
        <u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
</t>
    </r>
  </si>
  <si>
    <t xml:space="preserve">Vykdomos Covid-19 ligos valdymo priemonės </t>
  </si>
  <si>
    <t>+</t>
  </si>
  <si>
    <t>Užtikrinama Mobilaus punkto veikla</t>
  </si>
  <si>
    <r>
      <t>Užkrečiamųjų ligų prevencijos veiklose dalyvavusių asmenų skaičius</t>
    </r>
    <r>
      <rPr>
        <b/>
        <sz val="10"/>
        <rFont val="Times New Roman"/>
        <family val="1"/>
      </rPr>
      <t xml:space="preserve"> </t>
    </r>
  </si>
  <si>
    <t>Socialinių reikalų skyrius</t>
  </si>
  <si>
    <t>9</t>
  </si>
  <si>
    <t>1.1.4.</t>
  </si>
  <si>
    <r>
      <t>Užkrečiamųjų ligų prevencijos ir kontrolės stiprinimas</t>
    </r>
    <r>
      <rPr>
        <b/>
        <u/>
        <sz val="11"/>
        <rFont val="Times New Roman"/>
        <family val="1"/>
        <charset val="186"/>
      </rPr>
      <t xml:space="preserve"> </t>
    </r>
    <r>
      <rPr>
        <b/>
        <sz val="11"/>
        <rFont val="Times New Roman"/>
        <family val="1"/>
        <charset val="186"/>
      </rPr>
      <t xml:space="preserve">
</t>
    </r>
  </si>
  <si>
    <r>
      <rPr>
        <sz val="10"/>
        <rFont val="Times New Roman"/>
        <family val="1"/>
        <charset val="186"/>
      </rPr>
      <t xml:space="preserve">Vykdyti neveiksnių asmenų būklės peržiūrėjimą </t>
    </r>
    <r>
      <rPr>
        <sz val="10"/>
        <color rgb="FFFF0000"/>
        <rFont val="Times New Roman"/>
        <family val="1"/>
        <charset val="186"/>
      </rPr>
      <t xml:space="preserve">  </t>
    </r>
  </si>
  <si>
    <t>Asmenų, kuriems peržiūrėtas neveiksnumas, skaičius</t>
  </si>
  <si>
    <t>1.1.3.</t>
  </si>
  <si>
    <r>
      <rPr>
        <b/>
        <sz val="11"/>
        <rFont val="Times New Roman"/>
        <family val="1"/>
        <charset val="186"/>
      </rPr>
      <t xml:space="preserve">Vykdyti neveiksnių asmenų būklės peržiūrėjimą </t>
    </r>
    <r>
      <rPr>
        <b/>
        <sz val="11"/>
        <color rgb="FFFF0000"/>
        <rFont val="Times New Roman"/>
        <family val="1"/>
        <charset val="186"/>
      </rPr>
      <t xml:space="preserve">  </t>
    </r>
  </si>
  <si>
    <t>Sportuojančių bent 1 k./sav. gyventojų dalis, lyginant su bendru Panevėžio savivaldybės gyventojų skaičiumi, proc.</t>
  </si>
  <si>
    <t>Bendrasis gyventojų sergamumas, tenkantis 1 000-iui gyventojų (asm.), ir santykis su šalies vidurkiu</t>
  </si>
  <si>
    <t>proc. punktai</t>
  </si>
  <si>
    <t>Išvengiamas mirtingumo skirtumas su šalies rodikliu</t>
  </si>
  <si>
    <r>
      <t>Užtikrinti kokybišką ir efektyvią sveikatos priežiūrą</t>
    </r>
    <r>
      <rPr>
        <u/>
        <sz val="11"/>
        <rFont val="Times New Roman"/>
        <family val="1"/>
        <charset val="186"/>
      </rPr>
      <t xml:space="preserve"> </t>
    </r>
  </si>
  <si>
    <r>
      <t>Vidutinės tikėtinos gyvenimo trukmės savivaldybėje</t>
    </r>
    <r>
      <rPr>
        <sz val="10"/>
        <rFont val="Calibri"/>
        <family val="2"/>
        <charset val="186"/>
      </rPr>
      <t xml:space="preserve"> </t>
    </r>
    <r>
      <rPr>
        <sz val="10"/>
        <rFont val="Times New Roman"/>
        <family val="1"/>
        <charset val="186"/>
      </rPr>
      <t xml:space="preserve"> santykis su šalies rodikliu </t>
    </r>
  </si>
  <si>
    <t>metai</t>
  </si>
  <si>
    <t>Vidutinė tikėtina gyvenimo trukmė</t>
  </si>
  <si>
    <t xml:space="preserve">Stiprinti gyventojų sveikatą ir skatinti fizinį aktyvumą siekiant aukšto  sporto meistriškumo </t>
  </si>
  <si>
    <t xml:space="preserve">VISUOMENĖS SVEIKATOS RĖMIMO SPECIALIOSIOS PROGRAMOS (NR.16)                                                                                              
</t>
  </si>
  <si>
    <t xml:space="preserve">Panevėžio miesto savivaldybės 
administracijos direktoriaus                                                                                  .........................įsakymo Nr.                                                                            3 priedas  
</t>
  </si>
  <si>
    <t>Kūno kultūros ir sporto centras</t>
  </si>
  <si>
    <t>Viešųjų pirkimų skyrius</t>
  </si>
  <si>
    <t>Vidaus administravimo skyrius</t>
  </si>
  <si>
    <t>Investicijų projektų skyrius</t>
  </si>
  <si>
    <t>Teritorijų planavimo ir architektūros skyrius</t>
  </si>
  <si>
    <t>Teisės ir viešosios tvarkos skyrius</t>
  </si>
  <si>
    <t>Strateginio planavimo ir finansų skyrius</t>
  </si>
  <si>
    <t>Sporto skyrius</t>
  </si>
  <si>
    <t>Miesto plėtros skyrius</t>
  </si>
  <si>
    <t>Miesto infrastruktūros skyrius</t>
  </si>
  <si>
    <t>Komunikacijos skyrius</t>
  </si>
  <si>
    <t>E. plėtros skyrius</t>
  </si>
  <si>
    <t>Civilinės metrikacijos skyrius</t>
  </si>
  <si>
    <t>Centralizuotas vidaus audito skyrius</t>
  </si>
  <si>
    <t>Buhalterinės apskaitos skyrius</t>
  </si>
  <si>
    <t xml:space="preserve">                              Pavadinimas</t>
  </si>
  <si>
    <t>Vykdytojo kodas</t>
  </si>
  <si>
    <t>Priemonių vykdytojų kodų klasifikatorius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</si>
</sst>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"/>
  </numFmts>
  <fonts count="57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sz val="9"/>
      <color rgb="FFFF0000"/>
      <name val="Arial"/>
      <family val="2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u/>
      <sz val="11"/>
      <name val="Times New Roman"/>
      <family val="1"/>
      <charset val="186"/>
    </font>
    <font>
      <u/>
      <sz val="10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0"/>
      <name val="Calibri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2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Arial"/>
      <family val="2"/>
    </font>
    <font>
      <sz val="11"/>
      <name val="Times New Roman"/>
      <family val="1"/>
    </font>
    <font>
      <sz val="10"/>
      <name val="Arial"/>
    </font>
    <font>
      <u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1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9" fillId="0" borderId="0"/>
    <xf numFmtId="0" fontId="51" fillId="0" borderId="0"/>
  </cellStyleXfs>
  <cellXfs count="13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textRotation="90"/>
    </xf>
    <xf numFmtId="2" fontId="3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horizontal="right" vertical="top" wrapText="1"/>
    </xf>
    <xf numFmtId="2" fontId="4" fillId="0" borderId="5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2" fontId="8" fillId="3" borderId="1" xfId="0" applyNumberFormat="1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right" vertical="top" wrapText="1"/>
    </xf>
    <xf numFmtId="0" fontId="9" fillId="3" borderId="4" xfId="0" applyFont="1" applyFill="1" applyBorder="1" applyAlignment="1">
      <alignment horizontal="right" vertical="top" wrapText="1"/>
    </xf>
    <xf numFmtId="2" fontId="4" fillId="0" borderId="9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center" wrapText="1"/>
    </xf>
    <xf numFmtId="2" fontId="4" fillId="0" borderId="17" xfId="0" applyNumberFormat="1" applyFont="1" applyBorder="1" applyAlignment="1">
      <alignment vertical="top" wrapText="1"/>
    </xf>
    <xf numFmtId="0" fontId="10" fillId="0" borderId="18" xfId="0" applyFont="1" applyBorder="1"/>
    <xf numFmtId="0" fontId="10" fillId="0" borderId="0" xfId="0" applyFont="1"/>
    <xf numFmtId="0" fontId="10" fillId="0" borderId="0" xfId="0" applyFont="1" applyAlignment="1">
      <alignment textRotation="90"/>
    </xf>
    <xf numFmtId="0" fontId="10" fillId="0" borderId="0" xfId="0" applyFont="1" applyBorder="1"/>
    <xf numFmtId="0" fontId="10" fillId="0" borderId="19" xfId="0" applyFont="1" applyBorder="1"/>
    <xf numFmtId="0" fontId="14" fillId="0" borderId="17" xfId="2" applyFont="1" applyBorder="1" applyAlignment="1">
      <alignment vertical="top" wrapText="1"/>
    </xf>
    <xf numFmtId="0" fontId="10" fillId="0" borderId="14" xfId="2" applyFont="1" applyBorder="1" applyAlignment="1">
      <alignment horizontal="left" vertical="top" wrapText="1"/>
    </xf>
    <xf numFmtId="0" fontId="10" fillId="0" borderId="15" xfId="2" applyFont="1" applyBorder="1" applyAlignment="1">
      <alignment horizontal="left" vertical="top" wrapText="1"/>
    </xf>
    <xf numFmtId="0" fontId="10" fillId="0" borderId="16" xfId="2" applyFont="1" applyBorder="1" applyAlignment="1">
      <alignment horizontal="left" vertical="top" wrapText="1"/>
    </xf>
    <xf numFmtId="2" fontId="4" fillId="0" borderId="17" xfId="0" applyNumberFormat="1" applyFont="1" applyBorder="1" applyAlignment="1">
      <alignment horizontal="center" vertical="top" wrapText="1"/>
    </xf>
    <xf numFmtId="2" fontId="7" fillId="0" borderId="0" xfId="0" applyNumberFormat="1" applyFont="1" applyAlignment="1">
      <alignment vertical="top"/>
    </xf>
    <xf numFmtId="2" fontId="15" fillId="0" borderId="5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vertical="top"/>
    </xf>
    <xf numFmtId="0" fontId="16" fillId="3" borderId="6" xfId="0" applyFont="1" applyFill="1" applyBorder="1" applyAlignment="1">
      <alignment horizontal="right" vertical="top" wrapText="1"/>
    </xf>
    <xf numFmtId="0" fontId="16" fillId="3" borderId="7" xfId="0" applyFont="1" applyFill="1" applyBorder="1" applyAlignment="1">
      <alignment horizontal="right" vertical="top" wrapText="1"/>
    </xf>
    <xf numFmtId="0" fontId="16" fillId="3" borderId="8" xfId="0" applyFont="1" applyFill="1" applyBorder="1" applyAlignment="1">
      <alignment horizontal="right" vertical="top" wrapText="1"/>
    </xf>
    <xf numFmtId="0" fontId="18" fillId="0" borderId="1" xfId="3" applyFont="1" applyBorder="1" applyAlignment="1">
      <alignment horizontal="center" vertical="center" wrapText="1"/>
    </xf>
    <xf numFmtId="0" fontId="0" fillId="0" borderId="3" xfId="0" applyBorder="1"/>
    <xf numFmtId="0" fontId="16" fillId="0" borderId="3" xfId="0" applyFont="1" applyBorder="1" applyAlignment="1">
      <alignment vertical="center" wrapText="1"/>
    </xf>
    <xf numFmtId="0" fontId="16" fillId="0" borderId="3" xfId="0" applyFont="1" applyBorder="1" applyAlignment="1">
      <alignment vertical="center" textRotation="90" wrapText="1"/>
    </xf>
    <xf numFmtId="0" fontId="16" fillId="0" borderId="4" xfId="0" applyFont="1" applyBorder="1" applyAlignment="1">
      <alignment vertical="center" wrapText="1"/>
    </xf>
    <xf numFmtId="49" fontId="19" fillId="0" borderId="0" xfId="0" applyNumberFormat="1" applyFont="1" applyAlignment="1">
      <alignment vertical="top" wrapText="1"/>
    </xf>
    <xf numFmtId="49" fontId="19" fillId="0" borderId="20" xfId="0" applyNumberFormat="1" applyFont="1" applyBorder="1" applyAlignment="1">
      <alignment horizontal="center" vertical="top" wrapText="1"/>
    </xf>
    <xf numFmtId="0" fontId="20" fillId="0" borderId="0" xfId="0" applyFont="1" applyAlignment="1">
      <alignment horizontal="center" vertical="center"/>
    </xf>
    <xf numFmtId="49" fontId="21" fillId="0" borderId="0" xfId="0" applyNumberFormat="1" applyFont="1" applyAlignment="1">
      <alignment vertical="top"/>
    </xf>
    <xf numFmtId="49" fontId="21" fillId="0" borderId="0" xfId="0" applyNumberFormat="1" applyFont="1" applyAlignment="1">
      <alignment vertical="top" textRotation="90"/>
    </xf>
    <xf numFmtId="49" fontId="21" fillId="0" borderId="21" xfId="0" applyNumberFormat="1" applyFont="1" applyBorder="1" applyAlignment="1">
      <alignment vertical="top"/>
    </xf>
    <xf numFmtId="49" fontId="21" fillId="0" borderId="21" xfId="0" applyNumberFormat="1" applyFont="1" applyBorder="1" applyAlignment="1">
      <alignment vertical="top" textRotation="90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vertical="top"/>
    </xf>
    <xf numFmtId="0" fontId="22" fillId="4" borderId="4" xfId="0" applyFont="1" applyFill="1" applyBorder="1" applyAlignment="1">
      <alignment vertical="top"/>
    </xf>
    <xf numFmtId="2" fontId="23" fillId="4" borderId="1" xfId="0" applyNumberFormat="1" applyFont="1" applyFill="1" applyBorder="1" applyAlignment="1">
      <alignment horizontal="center" vertical="top"/>
    </xf>
    <xf numFmtId="49" fontId="24" fillId="4" borderId="2" xfId="0" applyNumberFormat="1" applyFont="1" applyFill="1" applyBorder="1" applyAlignment="1">
      <alignment horizontal="right" vertical="top"/>
    </xf>
    <xf numFmtId="49" fontId="24" fillId="4" borderId="3" xfId="0" applyNumberFormat="1" applyFont="1" applyFill="1" applyBorder="1" applyAlignment="1">
      <alignment horizontal="right" vertical="top"/>
    </xf>
    <xf numFmtId="49" fontId="24" fillId="4" borderId="4" xfId="0" applyNumberFormat="1" applyFont="1" applyFill="1" applyBorder="1" applyAlignment="1">
      <alignment horizontal="right" vertical="top"/>
    </xf>
    <xf numFmtId="0" fontId="25" fillId="5" borderId="22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top"/>
    </xf>
    <xf numFmtId="2" fontId="23" fillId="5" borderId="23" xfId="0" applyNumberFormat="1" applyFont="1" applyFill="1" applyBorder="1" applyAlignment="1">
      <alignment horizontal="center" vertical="top"/>
    </xf>
    <xf numFmtId="0" fontId="24" fillId="5" borderId="23" xfId="0" applyFont="1" applyFill="1" applyBorder="1" applyAlignment="1">
      <alignment horizontal="center" vertical="top"/>
    </xf>
    <xf numFmtId="0" fontId="24" fillId="5" borderId="2" xfId="0" applyFont="1" applyFill="1" applyBorder="1" applyAlignment="1">
      <alignment horizontal="right" vertical="top" wrapText="1"/>
    </xf>
    <xf numFmtId="0" fontId="24" fillId="5" borderId="3" xfId="0" applyFont="1" applyFill="1" applyBorder="1" applyAlignment="1">
      <alignment horizontal="right" vertical="top" wrapText="1"/>
    </xf>
    <xf numFmtId="0" fontId="24" fillId="5" borderId="4" xfId="0" applyFont="1" applyFill="1" applyBorder="1" applyAlignment="1">
      <alignment horizontal="right" vertical="top" wrapText="1"/>
    </xf>
    <xf numFmtId="49" fontId="24" fillId="5" borderId="23" xfId="0" applyNumberFormat="1" applyFont="1" applyFill="1" applyBorder="1" applyAlignment="1">
      <alignment horizontal="center" vertical="top"/>
    </xf>
    <xf numFmtId="0" fontId="24" fillId="6" borderId="22" xfId="0" applyFont="1" applyFill="1" applyBorder="1" applyAlignment="1">
      <alignment horizontal="center" vertical="center" wrapText="1"/>
    </xf>
    <xf numFmtId="0" fontId="24" fillId="6" borderId="20" xfId="0" applyFont="1" applyFill="1" applyBorder="1" applyAlignment="1">
      <alignment horizontal="left" vertical="top" wrapText="1"/>
    </xf>
    <xf numFmtId="164" fontId="24" fillId="6" borderId="23" xfId="0" applyNumberFormat="1" applyFont="1" applyFill="1" applyBorder="1" applyAlignment="1">
      <alignment horizontal="center" vertical="top" wrapText="1"/>
    </xf>
    <xf numFmtId="0" fontId="24" fillId="6" borderId="23" xfId="0" applyFont="1" applyFill="1" applyBorder="1" applyAlignment="1">
      <alignment horizontal="center" vertical="top"/>
    </xf>
    <xf numFmtId="0" fontId="24" fillId="6" borderId="2" xfId="0" applyFont="1" applyFill="1" applyBorder="1" applyAlignment="1">
      <alignment horizontal="right" vertical="top" wrapText="1"/>
    </xf>
    <xf numFmtId="0" fontId="24" fillId="6" borderId="3" xfId="0" applyFont="1" applyFill="1" applyBorder="1" applyAlignment="1">
      <alignment horizontal="right" vertical="top" wrapText="1"/>
    </xf>
    <xf numFmtId="0" fontId="24" fillId="6" borderId="4" xfId="0" applyFont="1" applyFill="1" applyBorder="1" applyAlignment="1">
      <alignment horizontal="right" vertical="top" wrapText="1"/>
    </xf>
    <xf numFmtId="49" fontId="24" fillId="6" borderId="23" xfId="0" applyNumberFormat="1" applyFont="1" applyFill="1" applyBorder="1" applyAlignment="1">
      <alignment horizontal="center" vertical="top"/>
    </xf>
    <xf numFmtId="49" fontId="24" fillId="7" borderId="23" xfId="0" applyNumberFormat="1" applyFont="1" applyFill="1" applyBorder="1" applyAlignment="1">
      <alignment horizontal="center" vertical="top"/>
    </xf>
    <xf numFmtId="43" fontId="9" fillId="0" borderId="22" xfId="1" applyFont="1" applyBorder="1" applyAlignment="1">
      <alignment horizontal="center" vertical="center"/>
    </xf>
    <xf numFmtId="43" fontId="9" fillId="0" borderId="24" xfId="1" applyFont="1" applyBorder="1" applyAlignment="1">
      <alignment horizontal="left" vertical="top"/>
    </xf>
    <xf numFmtId="43" fontId="9" fillId="0" borderId="20" xfId="1" applyFont="1" applyBorder="1" applyAlignment="1">
      <alignment horizontal="left" vertical="top"/>
    </xf>
    <xf numFmtId="164" fontId="24" fillId="8" borderId="23" xfId="0" applyNumberFormat="1" applyFont="1" applyFill="1" applyBorder="1" applyAlignment="1">
      <alignment horizontal="center" vertical="top"/>
    </xf>
    <xf numFmtId="0" fontId="24" fillId="8" borderId="1" xfId="0" applyFont="1" applyFill="1" applyBorder="1" applyAlignment="1">
      <alignment horizontal="center" vertical="top"/>
    </xf>
    <xf numFmtId="49" fontId="22" fillId="0" borderId="25" xfId="0" applyNumberFormat="1" applyFont="1" applyBorder="1" applyAlignment="1">
      <alignment horizontal="left" vertical="top"/>
    </xf>
    <xf numFmtId="49" fontId="22" fillId="0" borderId="23" xfId="0" applyNumberFormat="1" applyFont="1" applyBorder="1" applyAlignment="1">
      <alignment horizontal="center" vertical="top"/>
    </xf>
    <xf numFmtId="49" fontId="10" fillId="0" borderId="23" xfId="0" applyNumberFormat="1" applyFont="1" applyBorder="1" applyAlignment="1">
      <alignment horizontal="center" vertical="center" textRotation="90"/>
    </xf>
    <xf numFmtId="0" fontId="18" fillId="9" borderId="23" xfId="0" applyFont="1" applyFill="1" applyBorder="1" applyAlignment="1">
      <alignment horizontal="center" vertical="center" textRotation="90" wrapText="1"/>
    </xf>
    <xf numFmtId="0" fontId="22" fillId="10" borderId="23" xfId="4" applyFont="1" applyFill="1" applyBorder="1" applyAlignment="1">
      <alignment horizontal="left" vertical="top" wrapText="1"/>
    </xf>
    <xf numFmtId="0" fontId="26" fillId="11" borderId="23" xfId="0" applyFont="1" applyFill="1" applyBorder="1" applyAlignment="1">
      <alignment horizontal="center" vertical="top" wrapText="1"/>
    </xf>
    <xf numFmtId="49" fontId="24" fillId="10" borderId="23" xfId="0" applyNumberFormat="1" applyFont="1" applyFill="1" applyBorder="1" applyAlignment="1">
      <alignment horizontal="center" vertical="top"/>
    </xf>
    <xf numFmtId="49" fontId="24" fillId="9" borderId="25" xfId="0" applyNumberFormat="1" applyFont="1" applyFill="1" applyBorder="1" applyAlignment="1">
      <alignment horizontal="center" vertical="top"/>
    </xf>
    <xf numFmtId="49" fontId="24" fillId="12" borderId="23" xfId="0" applyNumberFormat="1" applyFont="1" applyFill="1" applyBorder="1" applyAlignment="1">
      <alignment horizontal="center" vertical="top"/>
    </xf>
    <xf numFmtId="49" fontId="24" fillId="7" borderId="23" xfId="0" applyNumberFormat="1" applyFont="1" applyFill="1" applyBorder="1" applyAlignment="1">
      <alignment horizontal="center" vertical="top"/>
    </xf>
    <xf numFmtId="43" fontId="9" fillId="0" borderId="26" xfId="1" applyFont="1" applyBorder="1" applyAlignment="1">
      <alignment horizontal="center" vertical="center"/>
    </xf>
    <xf numFmtId="43" fontId="9" fillId="0" borderId="27" xfId="1" applyFont="1" applyBorder="1" applyAlignment="1">
      <alignment horizontal="left" vertical="top"/>
    </xf>
    <xf numFmtId="43" fontId="9" fillId="0" borderId="28" xfId="1" applyFont="1" applyBorder="1" applyAlignment="1">
      <alignment horizontal="left" vertical="top"/>
    </xf>
    <xf numFmtId="164" fontId="24" fillId="0" borderId="9" xfId="0" applyNumberFormat="1" applyFont="1" applyFill="1" applyBorder="1" applyAlignment="1">
      <alignment horizontal="center" vertical="top"/>
    </xf>
    <xf numFmtId="0" fontId="0" fillId="0" borderId="29" xfId="0" applyBorder="1"/>
    <xf numFmtId="49" fontId="22" fillId="0" borderId="19" xfId="0" applyNumberFormat="1" applyFont="1" applyBorder="1" applyAlignment="1">
      <alignment horizontal="left" vertical="top"/>
    </xf>
    <xf numFmtId="49" fontId="22" fillId="0" borderId="29" xfId="0" applyNumberFormat="1" applyFont="1" applyBorder="1" applyAlignment="1">
      <alignment horizontal="center" vertical="top"/>
    </xf>
    <xf numFmtId="49" fontId="10" fillId="0" borderId="29" xfId="0" applyNumberFormat="1" applyFont="1" applyBorder="1" applyAlignment="1">
      <alignment horizontal="center" vertical="center" textRotation="90"/>
    </xf>
    <xf numFmtId="0" fontId="18" fillId="9" borderId="29" xfId="0" applyFont="1" applyFill="1" applyBorder="1" applyAlignment="1">
      <alignment horizontal="center" vertical="center" textRotation="90" wrapText="1"/>
    </xf>
    <xf numFmtId="0" fontId="22" fillId="10" borderId="29" xfId="4" applyFont="1" applyFill="1" applyBorder="1" applyAlignment="1">
      <alignment horizontal="left" vertical="top" wrapText="1"/>
    </xf>
    <xf numFmtId="0" fontId="26" fillId="11" borderId="29" xfId="0" applyFont="1" applyFill="1" applyBorder="1" applyAlignment="1">
      <alignment horizontal="center" vertical="top" wrapText="1"/>
    </xf>
    <xf numFmtId="49" fontId="24" fillId="10" borderId="29" xfId="0" applyNumberFormat="1" applyFont="1" applyFill="1" applyBorder="1" applyAlignment="1">
      <alignment horizontal="center" vertical="top"/>
    </xf>
    <xf numFmtId="49" fontId="24" fillId="9" borderId="19" xfId="0" applyNumberFormat="1" applyFont="1" applyFill="1" applyBorder="1" applyAlignment="1">
      <alignment horizontal="center" vertical="top"/>
    </xf>
    <xf numFmtId="49" fontId="24" fillId="12" borderId="29" xfId="0" applyNumberFormat="1" applyFont="1" applyFill="1" applyBorder="1" applyAlignment="1">
      <alignment horizontal="center" vertical="top"/>
    </xf>
    <xf numFmtId="49" fontId="24" fillId="7" borderId="29" xfId="0" applyNumberFormat="1" applyFont="1" applyFill="1" applyBorder="1" applyAlignment="1">
      <alignment horizontal="center" vertical="top"/>
    </xf>
    <xf numFmtId="0" fontId="9" fillId="0" borderId="30" xfId="1" applyNumberFormat="1" applyFont="1" applyBorder="1" applyAlignment="1">
      <alignment horizontal="center" vertical="center" wrapText="1"/>
    </xf>
    <xf numFmtId="43" fontId="9" fillId="13" borderId="31" xfId="1" applyFont="1" applyFill="1" applyBorder="1" applyAlignment="1">
      <alignment horizontal="center" vertical="center" wrapText="1"/>
    </xf>
    <xf numFmtId="43" fontId="9" fillId="13" borderId="31" xfId="1" applyFont="1" applyFill="1" applyBorder="1" applyAlignment="1">
      <alignment horizontal="left" vertical="top" wrapText="1"/>
    </xf>
    <xf numFmtId="164" fontId="22" fillId="0" borderId="5" xfId="0" applyNumberFormat="1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2" fillId="10" borderId="32" xfId="4" applyFont="1" applyFill="1" applyBorder="1" applyAlignment="1">
      <alignment horizontal="left" vertical="top" wrapText="1"/>
    </xf>
    <xf numFmtId="0" fontId="26" fillId="11" borderId="32" xfId="0" applyFont="1" applyFill="1" applyBorder="1" applyAlignment="1">
      <alignment horizontal="center" vertical="top" wrapText="1"/>
    </xf>
    <xf numFmtId="49" fontId="24" fillId="10" borderId="32" xfId="0" applyNumberFormat="1" applyFont="1" applyFill="1" applyBorder="1" applyAlignment="1">
      <alignment horizontal="center" vertical="top"/>
    </xf>
    <xf numFmtId="49" fontId="24" fillId="9" borderId="33" xfId="0" applyNumberFormat="1" applyFont="1" applyFill="1" applyBorder="1" applyAlignment="1">
      <alignment horizontal="center" vertical="top"/>
    </xf>
    <xf numFmtId="49" fontId="24" fillId="12" borderId="32" xfId="0" applyNumberFormat="1" applyFont="1" applyFill="1" applyBorder="1" applyAlignment="1">
      <alignment horizontal="center" vertical="top"/>
    </xf>
    <xf numFmtId="49" fontId="24" fillId="7" borderId="32" xfId="0" applyNumberFormat="1" applyFont="1" applyFill="1" applyBorder="1" applyAlignment="1">
      <alignment horizontal="center" vertical="top"/>
    </xf>
    <xf numFmtId="43" fontId="9" fillId="0" borderId="34" xfId="1" applyFont="1" applyBorder="1" applyAlignment="1">
      <alignment wrapText="1"/>
    </xf>
    <xf numFmtId="43" fontId="9" fillId="11" borderId="26" xfId="1" applyFont="1" applyFill="1" applyBorder="1" applyAlignment="1">
      <alignment horizontal="center" vertical="center" wrapText="1"/>
    </xf>
    <xf numFmtId="43" fontId="9" fillId="13" borderId="35" xfId="1" applyFont="1" applyFill="1" applyBorder="1" applyAlignment="1">
      <alignment horizontal="center" vertical="center" wrapText="1"/>
    </xf>
    <xf numFmtId="43" fontId="9" fillId="0" borderId="36" xfId="1" applyFont="1" applyBorder="1" applyAlignment="1">
      <alignment wrapText="1"/>
    </xf>
    <xf numFmtId="43" fontId="9" fillId="0" borderId="37" xfId="1" applyFont="1" applyBorder="1" applyAlignment="1">
      <alignment horizontal="center" vertical="center"/>
    </xf>
    <xf numFmtId="43" fontId="9" fillId="0" borderId="35" xfId="1" applyFont="1" applyBorder="1" applyAlignment="1">
      <alignment horizontal="left" vertical="top"/>
    </xf>
    <xf numFmtId="43" fontId="9" fillId="0" borderId="34" xfId="1" applyFont="1" applyBorder="1" applyAlignment="1">
      <alignment horizontal="left" vertical="top"/>
    </xf>
    <xf numFmtId="0" fontId="24" fillId="8" borderId="23" xfId="0" applyFont="1" applyFill="1" applyBorder="1" applyAlignment="1">
      <alignment horizontal="center" vertical="top"/>
    </xf>
    <xf numFmtId="49" fontId="24" fillId="9" borderId="23" xfId="0" applyNumberFormat="1" applyFont="1" applyFill="1" applyBorder="1" applyAlignment="1">
      <alignment horizontal="center" vertical="top"/>
    </xf>
    <xf numFmtId="164" fontId="24" fillId="0" borderId="17" xfId="0" applyNumberFormat="1" applyFont="1" applyFill="1" applyBorder="1" applyAlignment="1">
      <alignment horizontal="center" vertical="top"/>
    </xf>
    <xf numFmtId="0" fontId="0" fillId="0" borderId="38" xfId="0" applyBorder="1"/>
    <xf numFmtId="49" fontId="24" fillId="9" borderId="29" xfId="0" applyNumberFormat="1" applyFont="1" applyFill="1" applyBorder="1" applyAlignment="1">
      <alignment horizontal="center" vertical="top"/>
    </xf>
    <xf numFmtId="0" fontId="9" fillId="11" borderId="39" xfId="1" applyNumberFormat="1" applyFont="1" applyFill="1" applyBorder="1" applyAlignment="1">
      <alignment horizontal="center" vertical="center" wrapText="1"/>
    </xf>
    <xf numFmtId="43" fontId="9" fillId="13" borderId="40" xfId="1" applyFont="1" applyFill="1" applyBorder="1" applyAlignment="1">
      <alignment horizontal="center" vertical="center" wrapText="1"/>
    </xf>
    <xf numFmtId="43" fontId="9" fillId="0" borderId="41" xfId="1" applyFont="1" applyBorder="1" applyAlignment="1">
      <alignment vertical="center" wrapText="1"/>
    </xf>
    <xf numFmtId="49" fontId="22" fillId="0" borderId="33" xfId="0" applyNumberFormat="1" applyFont="1" applyBorder="1" applyAlignment="1">
      <alignment horizontal="left" vertical="top"/>
    </xf>
    <xf numFmtId="49" fontId="22" fillId="0" borderId="32" xfId="0" applyNumberFormat="1" applyFont="1" applyBorder="1" applyAlignment="1">
      <alignment horizontal="center" vertical="top"/>
    </xf>
    <xf numFmtId="49" fontId="10" fillId="0" borderId="32" xfId="0" applyNumberFormat="1" applyFont="1" applyBorder="1" applyAlignment="1">
      <alignment horizontal="center" vertical="center" textRotation="90"/>
    </xf>
    <xf numFmtId="0" fontId="18" fillId="9" borderId="32" xfId="0" applyFont="1" applyFill="1" applyBorder="1" applyAlignment="1">
      <alignment horizontal="center" vertical="center" textRotation="90" wrapText="1"/>
    </xf>
    <xf numFmtId="49" fontId="24" fillId="9" borderId="32" xfId="0" applyNumberFormat="1" applyFont="1" applyFill="1" applyBorder="1" applyAlignment="1">
      <alignment horizontal="center" vertical="top"/>
    </xf>
    <xf numFmtId="0" fontId="9" fillId="0" borderId="42" xfId="1" applyNumberFormat="1" applyFont="1" applyBorder="1" applyAlignment="1">
      <alignment horizontal="center" vertical="center"/>
    </xf>
    <xf numFmtId="43" fontId="9" fillId="0" borderId="43" xfId="1" applyFont="1" applyBorder="1" applyAlignment="1">
      <alignment horizontal="left" vertical="top"/>
    </xf>
    <xf numFmtId="43" fontId="9" fillId="0" borderId="44" xfId="1" applyFont="1" applyBorder="1" applyAlignment="1">
      <alignment horizontal="left" vertical="top"/>
    </xf>
    <xf numFmtId="164" fontId="24" fillId="9" borderId="1" xfId="0" applyNumberFormat="1" applyFont="1" applyFill="1" applyBorder="1" applyAlignment="1">
      <alignment horizontal="center" vertical="top"/>
    </xf>
    <xf numFmtId="0" fontId="24" fillId="9" borderId="1" xfId="0" applyFont="1" applyFill="1" applyBorder="1" applyAlignment="1">
      <alignment horizontal="center" vertical="top"/>
    </xf>
    <xf numFmtId="49" fontId="22" fillId="0" borderId="25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center" textRotation="90"/>
    </xf>
    <xf numFmtId="0" fontId="24" fillId="9" borderId="22" xfId="0" applyFont="1" applyFill="1" applyBorder="1" applyAlignment="1">
      <alignment horizontal="center" vertical="top" wrapText="1"/>
    </xf>
    <xf numFmtId="0" fontId="24" fillId="9" borderId="20" xfId="0" applyFont="1" applyFill="1" applyBorder="1" applyAlignment="1">
      <alignment horizontal="center" vertical="top" wrapText="1"/>
    </xf>
    <xf numFmtId="0" fontId="24" fillId="9" borderId="25" xfId="0" applyFont="1" applyFill="1" applyBorder="1" applyAlignment="1">
      <alignment horizontal="center" vertical="top" wrapText="1"/>
    </xf>
    <xf numFmtId="0" fontId="26" fillId="9" borderId="23" xfId="0" applyFont="1" applyFill="1" applyBorder="1" applyAlignment="1">
      <alignment horizontal="center" vertical="top" wrapText="1"/>
    </xf>
    <xf numFmtId="49" fontId="24" fillId="12" borderId="9" xfId="0" applyNumberFormat="1" applyFont="1" applyFill="1" applyBorder="1" applyAlignment="1">
      <alignment horizontal="center" vertical="top"/>
    </xf>
    <xf numFmtId="49" fontId="24" fillId="7" borderId="12" xfId="0" applyNumberFormat="1" applyFont="1" applyFill="1" applyBorder="1" applyAlignment="1">
      <alignment horizontal="center" vertical="top"/>
    </xf>
    <xf numFmtId="43" fontId="9" fillId="13" borderId="31" xfId="1" applyFont="1" applyFill="1" applyBorder="1" applyAlignment="1">
      <alignment horizontal="left" vertical="center" wrapText="1"/>
    </xf>
    <xf numFmtId="43" fontId="9" fillId="13" borderId="45" xfId="1" applyFont="1" applyFill="1" applyBorder="1" applyAlignment="1">
      <alignment horizontal="left" vertical="top" wrapText="1"/>
    </xf>
    <xf numFmtId="164" fontId="22" fillId="9" borderId="13" xfId="0" applyNumberFormat="1" applyFont="1" applyFill="1" applyBorder="1" applyAlignment="1">
      <alignment horizontal="center" vertical="top"/>
    </xf>
    <xf numFmtId="0" fontId="22" fillId="9" borderId="13" xfId="0" applyFont="1" applyFill="1" applyBorder="1" applyAlignment="1">
      <alignment horizontal="center" vertical="top"/>
    </xf>
    <xf numFmtId="49" fontId="22" fillId="0" borderId="19" xfId="0" applyNumberFormat="1" applyFont="1" applyBorder="1" applyAlignment="1">
      <alignment horizontal="center" vertical="top"/>
    </xf>
    <xf numFmtId="0" fontId="24" fillId="9" borderId="18" xfId="0" applyFont="1" applyFill="1" applyBorder="1" applyAlignment="1">
      <alignment horizontal="center" vertical="top" wrapText="1"/>
    </xf>
    <xf numFmtId="0" fontId="24" fillId="9" borderId="0" xfId="0" applyFont="1" applyFill="1" applyBorder="1" applyAlignment="1">
      <alignment horizontal="center" vertical="top" wrapText="1"/>
    </xf>
    <xf numFmtId="0" fontId="24" fillId="9" borderId="19" xfId="0" applyFont="1" applyFill="1" applyBorder="1" applyAlignment="1">
      <alignment horizontal="center" vertical="top" wrapText="1"/>
    </xf>
    <xf numFmtId="49" fontId="24" fillId="9" borderId="29" xfId="0" applyNumberFormat="1" applyFont="1" applyFill="1" applyBorder="1" applyAlignment="1">
      <alignment horizontal="center" vertical="top" wrapText="1"/>
    </xf>
    <xf numFmtId="49" fontId="24" fillId="7" borderId="19" xfId="0" applyNumberFormat="1" applyFont="1" applyFill="1" applyBorder="1" applyAlignment="1">
      <alignment horizontal="center" vertical="top"/>
    </xf>
    <xf numFmtId="0" fontId="9" fillId="11" borderId="26" xfId="1" applyNumberFormat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wrapText="1"/>
    </xf>
    <xf numFmtId="164" fontId="22" fillId="9" borderId="17" xfId="0" applyNumberFormat="1" applyFont="1" applyFill="1" applyBorder="1" applyAlignment="1">
      <alignment horizontal="center" vertical="top"/>
    </xf>
    <xf numFmtId="0" fontId="22" fillId="9" borderId="17" xfId="0" applyFont="1" applyFill="1" applyBorder="1" applyAlignment="1">
      <alignment horizontal="center" vertical="top"/>
    </xf>
    <xf numFmtId="43" fontId="9" fillId="0" borderId="46" xfId="1" applyFont="1" applyBorder="1" applyAlignment="1">
      <alignment vertical="center" wrapText="1"/>
    </xf>
    <xf numFmtId="164" fontId="22" fillId="9" borderId="5" xfId="0" applyNumberFormat="1" applyFont="1" applyFill="1" applyBorder="1" applyAlignment="1">
      <alignment horizontal="center" vertical="top"/>
    </xf>
    <xf numFmtId="0" fontId="22" fillId="9" borderId="5" xfId="0" applyFont="1" applyFill="1" applyBorder="1" applyAlignment="1">
      <alignment horizontal="center" vertical="top"/>
    </xf>
    <xf numFmtId="0" fontId="22" fillId="0" borderId="32" xfId="4" applyFont="1" applyBorder="1" applyAlignment="1">
      <alignment vertical="top" wrapText="1"/>
    </xf>
    <xf numFmtId="49" fontId="10" fillId="0" borderId="5" xfId="0" applyNumberFormat="1" applyFont="1" applyBorder="1" applyAlignment="1">
      <alignment horizontal="center" vertical="center" textRotation="90"/>
    </xf>
    <xf numFmtId="0" fontId="24" fillId="9" borderId="47" xfId="0" applyFont="1" applyFill="1" applyBorder="1" applyAlignment="1">
      <alignment horizontal="center" vertical="top" wrapText="1"/>
    </xf>
    <xf numFmtId="0" fontId="24" fillId="9" borderId="21" xfId="0" applyFont="1" applyFill="1" applyBorder="1" applyAlignment="1">
      <alignment horizontal="center" vertical="top" wrapText="1"/>
    </xf>
    <xf numFmtId="0" fontId="24" fillId="9" borderId="33" xfId="0" applyFont="1" applyFill="1" applyBorder="1" applyAlignment="1">
      <alignment horizontal="center" vertical="top" wrapText="1"/>
    </xf>
    <xf numFmtId="49" fontId="24" fillId="9" borderId="32" xfId="0" applyNumberFormat="1" applyFont="1" applyFill="1" applyBorder="1" applyAlignment="1">
      <alignment horizontal="center" vertical="top" wrapText="1"/>
    </xf>
    <xf numFmtId="49" fontId="24" fillId="12" borderId="5" xfId="0" applyNumberFormat="1" applyFont="1" applyFill="1" applyBorder="1" applyAlignment="1">
      <alignment horizontal="center" vertical="top"/>
    </xf>
    <xf numFmtId="49" fontId="24" fillId="7" borderId="8" xfId="0" applyNumberFormat="1" applyFont="1" applyFill="1" applyBorder="1" applyAlignment="1">
      <alignment horizontal="center" vertical="top"/>
    </xf>
    <xf numFmtId="0" fontId="9" fillId="0" borderId="48" xfId="1" applyNumberFormat="1" applyFont="1" applyBorder="1" applyAlignment="1">
      <alignment horizontal="center" vertical="center"/>
    </xf>
    <xf numFmtId="43" fontId="9" fillId="0" borderId="49" xfId="1" applyFont="1" applyBorder="1" applyAlignment="1">
      <alignment horizontal="left" vertical="top"/>
    </xf>
    <xf numFmtId="43" fontId="0" fillId="0" borderId="50" xfId="1" applyFont="1" applyBorder="1" applyAlignment="1">
      <alignment vertical="top" wrapText="1"/>
    </xf>
    <xf numFmtId="164" fontId="24" fillId="8" borderId="29" xfId="0" applyNumberFormat="1" applyFont="1" applyFill="1" applyBorder="1" applyAlignment="1">
      <alignment horizontal="center" vertical="top"/>
    </xf>
    <xf numFmtId="0" fontId="24" fillId="8" borderId="9" xfId="0" applyFont="1" applyFill="1" applyBorder="1" applyAlignment="1">
      <alignment horizontal="center" vertical="top"/>
    </xf>
    <xf numFmtId="49" fontId="22" fillId="0" borderId="0" xfId="0" applyNumberFormat="1" applyFont="1" applyBorder="1" applyAlignment="1">
      <alignment horizontal="center" vertical="top"/>
    </xf>
    <xf numFmtId="49" fontId="22" fillId="0" borderId="29" xfId="0" applyNumberFormat="1" applyFont="1" applyBorder="1" applyAlignment="1">
      <alignment horizontal="center" vertical="top"/>
    </xf>
    <xf numFmtId="49" fontId="10" fillId="0" borderId="29" xfId="0" applyNumberFormat="1" applyFont="1" applyBorder="1" applyAlignment="1">
      <alignment horizontal="center" vertical="top" textRotation="90"/>
    </xf>
    <xf numFmtId="0" fontId="9" fillId="10" borderId="23" xfId="0" applyFont="1" applyFill="1" applyBorder="1" applyAlignment="1">
      <alignment horizontal="left" vertical="top" wrapText="1"/>
    </xf>
    <xf numFmtId="0" fontId="26" fillId="11" borderId="23" xfId="0" applyFont="1" applyFill="1" applyBorder="1" applyAlignment="1">
      <alignment horizontal="center" vertical="top" wrapText="1"/>
    </xf>
    <xf numFmtId="0" fontId="26" fillId="9" borderId="20" xfId="0" applyFont="1" applyFill="1" applyBorder="1" applyAlignment="1">
      <alignment horizontal="center" vertical="top" wrapText="1"/>
    </xf>
    <xf numFmtId="49" fontId="24" fillId="12" borderId="29" xfId="0" applyNumberFormat="1" applyFont="1" applyFill="1" applyBorder="1" applyAlignment="1">
      <alignment horizontal="center" vertical="top"/>
    </xf>
    <xf numFmtId="49" fontId="24" fillId="7" borderId="19" xfId="0" applyNumberFormat="1" applyFont="1" applyFill="1" applyBorder="1" applyAlignment="1">
      <alignment horizontal="center" vertical="top"/>
    </xf>
    <xf numFmtId="0" fontId="9" fillId="10" borderId="32" xfId="0" applyFont="1" applyFill="1" applyBorder="1" applyAlignment="1">
      <alignment horizontal="left" vertical="top" wrapText="1"/>
    </xf>
    <xf numFmtId="0" fontId="26" fillId="11" borderId="32" xfId="0" applyFont="1" applyFill="1" applyBorder="1" applyAlignment="1">
      <alignment horizontal="center" vertical="top" wrapText="1"/>
    </xf>
    <xf numFmtId="49" fontId="24" fillId="9" borderId="21" xfId="0" applyNumberFormat="1" applyFont="1" applyFill="1" applyBorder="1" applyAlignment="1">
      <alignment horizontal="center" vertical="top" wrapText="1"/>
    </xf>
    <xf numFmtId="0" fontId="9" fillId="0" borderId="26" xfId="1" applyNumberFormat="1" applyFont="1" applyBorder="1" applyAlignment="1">
      <alignment horizontal="center" vertical="center"/>
    </xf>
    <xf numFmtId="43" fontId="0" fillId="0" borderId="51" xfId="1" applyFont="1" applyBorder="1" applyAlignment="1">
      <alignment vertical="top" wrapText="1"/>
    </xf>
    <xf numFmtId="164" fontId="24" fillId="9" borderId="9" xfId="0" applyNumberFormat="1" applyFont="1" applyFill="1" applyBorder="1" applyAlignment="1">
      <alignment horizontal="center" vertical="top"/>
    </xf>
    <xf numFmtId="0" fontId="24" fillId="9" borderId="9" xfId="0" applyFont="1" applyFill="1" applyBorder="1" applyAlignment="1">
      <alignment horizontal="center" vertical="top"/>
    </xf>
    <xf numFmtId="49" fontId="22" fillId="0" borderId="20" xfId="0" applyNumberFormat="1" applyFont="1" applyBorder="1" applyAlignment="1">
      <alignment horizontal="center" vertical="top"/>
    </xf>
    <xf numFmtId="49" fontId="10" fillId="0" borderId="9" xfId="0" applyNumberFormat="1" applyFont="1" applyBorder="1" applyAlignment="1">
      <alignment horizontal="center" vertical="top" textRotation="90"/>
    </xf>
    <xf numFmtId="0" fontId="24" fillId="9" borderId="23" xfId="0" applyFont="1" applyFill="1" applyBorder="1" applyAlignment="1">
      <alignment horizontal="left" vertical="top" wrapText="1"/>
    </xf>
    <xf numFmtId="0" fontId="26" fillId="11" borderId="20" xfId="0" applyFont="1" applyFill="1" applyBorder="1" applyAlignment="1">
      <alignment horizontal="center" vertical="top" wrapText="1"/>
    </xf>
    <xf numFmtId="0" fontId="9" fillId="11" borderId="48" xfId="1" applyNumberFormat="1" applyFont="1" applyFill="1" applyBorder="1" applyAlignment="1">
      <alignment vertical="center" wrapText="1"/>
    </xf>
    <xf numFmtId="43" fontId="9" fillId="13" borderId="49" xfId="1" applyFont="1" applyFill="1" applyBorder="1" applyAlignment="1">
      <alignment horizontal="center" vertical="center" wrapText="1"/>
    </xf>
    <xf numFmtId="43" fontId="9" fillId="0" borderId="50" xfId="1" applyFont="1" applyBorder="1" applyAlignment="1">
      <alignment vertical="top" wrapText="1"/>
    </xf>
    <xf numFmtId="164" fontId="22" fillId="9" borderId="29" xfId="0" applyNumberFormat="1" applyFont="1" applyFill="1" applyBorder="1" applyAlignment="1">
      <alignment horizontal="center" vertical="top"/>
    </xf>
    <xf numFmtId="0" fontId="22" fillId="0" borderId="0" xfId="4" applyFont="1" applyBorder="1" applyAlignment="1">
      <alignment vertical="top" wrapText="1"/>
    </xf>
    <xf numFmtId="49" fontId="10" fillId="0" borderId="29" xfId="0" applyNumberFormat="1" applyFont="1" applyBorder="1" applyAlignment="1">
      <alignment horizontal="center" vertical="top" textRotation="90"/>
    </xf>
    <xf numFmtId="0" fontId="24" fillId="9" borderId="29" xfId="0" applyFont="1" applyFill="1" applyBorder="1" applyAlignment="1">
      <alignment horizontal="left" vertical="top" wrapText="1"/>
    </xf>
    <xf numFmtId="49" fontId="24" fillId="11" borderId="0" xfId="0" applyNumberFormat="1" applyFont="1" applyFill="1" applyBorder="1" applyAlignment="1">
      <alignment horizontal="center" vertical="top" wrapText="1"/>
    </xf>
    <xf numFmtId="43" fontId="9" fillId="0" borderId="52" xfId="1" applyFont="1" applyBorder="1" applyAlignment="1">
      <alignment vertical="top" wrapText="1"/>
    </xf>
    <xf numFmtId="0" fontId="22" fillId="0" borderId="18" xfId="4" applyFont="1" applyBorder="1" applyAlignment="1">
      <alignment vertical="top" wrapText="1"/>
    </xf>
    <xf numFmtId="49" fontId="10" fillId="0" borderId="5" xfId="0" applyNumberFormat="1" applyFont="1" applyBorder="1" applyAlignment="1">
      <alignment horizontal="center" vertical="top" textRotation="90"/>
    </xf>
    <xf numFmtId="0" fontId="24" fillId="9" borderId="32" xfId="0" applyFont="1" applyFill="1" applyBorder="1" applyAlignment="1">
      <alignment horizontal="left" vertical="top" wrapText="1"/>
    </xf>
    <xf numFmtId="49" fontId="24" fillId="11" borderId="21" xfId="0" applyNumberFormat="1" applyFont="1" applyFill="1" applyBorder="1" applyAlignment="1">
      <alignment horizontal="center" vertical="top" wrapText="1"/>
    </xf>
    <xf numFmtId="43" fontId="9" fillId="0" borderId="53" xfId="1" applyFont="1" applyBorder="1" applyAlignment="1">
      <alignment horizontal="center" vertical="center"/>
    </xf>
    <xf numFmtId="43" fontId="9" fillId="0" borderId="54" xfId="1" applyFont="1" applyBorder="1" applyAlignment="1">
      <alignment horizontal="left" vertical="top"/>
    </xf>
    <xf numFmtId="43" fontId="9" fillId="0" borderId="25" xfId="1" applyFont="1" applyBorder="1" applyAlignment="1">
      <alignment horizontal="left" vertical="top" wrapText="1"/>
    </xf>
    <xf numFmtId="0" fontId="22" fillId="0" borderId="23" xfId="4" applyFont="1" applyBorder="1" applyAlignment="1">
      <alignment vertical="top" wrapText="1"/>
    </xf>
    <xf numFmtId="49" fontId="22" fillId="0" borderId="23" xfId="0" applyNumberFormat="1" applyFont="1" applyBorder="1" applyAlignment="1">
      <alignment vertical="top"/>
    </xf>
    <xf numFmtId="49" fontId="10" fillId="0" borderId="23" xfId="0" applyNumberFormat="1" applyFont="1" applyBorder="1" applyAlignment="1">
      <alignment vertical="center" textRotation="90"/>
    </xf>
    <xf numFmtId="49" fontId="24" fillId="10" borderId="23" xfId="0" applyNumberFormat="1" applyFont="1" applyFill="1" applyBorder="1" applyAlignment="1">
      <alignment vertical="top"/>
    </xf>
    <xf numFmtId="49" fontId="24" fillId="9" borderId="23" xfId="0" applyNumberFormat="1" applyFont="1" applyFill="1" applyBorder="1" applyAlignment="1">
      <alignment horizontal="center" vertical="top" wrapText="1"/>
    </xf>
    <xf numFmtId="49" fontId="24" fillId="12" borderId="23" xfId="0" applyNumberFormat="1" applyFont="1" applyFill="1" applyBorder="1" applyAlignment="1">
      <alignment horizontal="center" vertical="top"/>
    </xf>
    <xf numFmtId="49" fontId="24" fillId="7" borderId="25" xfId="0" applyNumberFormat="1" applyFont="1" applyFill="1" applyBorder="1" applyAlignment="1">
      <alignment horizontal="center" vertical="top"/>
    </xf>
    <xf numFmtId="43" fontId="9" fillId="0" borderId="55" xfId="1" applyFont="1" applyBorder="1" applyAlignment="1">
      <alignment horizontal="center" vertical="center"/>
    </xf>
    <xf numFmtId="43" fontId="9" fillId="0" borderId="56" xfId="1" applyFont="1" applyBorder="1" applyAlignment="1">
      <alignment horizontal="left" vertical="top"/>
    </xf>
    <xf numFmtId="43" fontId="9" fillId="0" borderId="33" xfId="1" applyFont="1" applyBorder="1" applyAlignment="1">
      <alignment horizontal="left" vertical="top" wrapText="1"/>
    </xf>
    <xf numFmtId="49" fontId="22" fillId="0" borderId="32" xfId="0" applyNumberFormat="1" applyFont="1" applyBorder="1" applyAlignment="1">
      <alignment vertical="top"/>
    </xf>
    <xf numFmtId="49" fontId="10" fillId="0" borderId="32" xfId="0" applyNumberFormat="1" applyFont="1" applyBorder="1" applyAlignment="1">
      <alignment vertical="center" textRotation="90"/>
    </xf>
    <xf numFmtId="0" fontId="26" fillId="11" borderId="21" xfId="0" applyFont="1" applyFill="1" applyBorder="1" applyAlignment="1">
      <alignment horizontal="center" vertical="top" wrapText="1"/>
    </xf>
    <xf numFmtId="49" fontId="24" fillId="10" borderId="32" xfId="0" applyNumberFormat="1" applyFont="1" applyFill="1" applyBorder="1" applyAlignment="1">
      <alignment vertical="top"/>
    </xf>
    <xf numFmtId="49" fontId="24" fillId="12" borderId="32" xfId="0" applyNumberFormat="1" applyFont="1" applyFill="1" applyBorder="1" applyAlignment="1">
      <alignment horizontal="center" vertical="top"/>
    </xf>
    <xf numFmtId="49" fontId="24" fillId="7" borderId="33" xfId="0" applyNumberFormat="1" applyFont="1" applyFill="1" applyBorder="1" applyAlignment="1">
      <alignment horizontal="center" vertical="top"/>
    </xf>
    <xf numFmtId="43" fontId="9" fillId="0" borderId="30" xfId="1" applyFont="1" applyBorder="1" applyAlignment="1">
      <alignment horizontal="center" vertical="center"/>
    </xf>
    <xf numFmtId="43" fontId="9" fillId="0" borderId="57" xfId="1" applyFont="1" applyBorder="1" applyAlignment="1">
      <alignment horizontal="left" vertical="top"/>
    </xf>
    <xf numFmtId="43" fontId="9" fillId="0" borderId="58" xfId="1" applyFont="1" applyBorder="1" applyAlignment="1">
      <alignment horizontal="left" vertical="top" wrapText="1"/>
    </xf>
    <xf numFmtId="164" fontId="24" fillId="9" borderId="13" xfId="0" applyNumberFormat="1" applyFont="1" applyFill="1" applyBorder="1" applyAlignment="1">
      <alignment horizontal="center" vertical="top"/>
    </xf>
    <xf numFmtId="0" fontId="24" fillId="9" borderId="13" xfId="0" applyFont="1" applyFill="1" applyBorder="1" applyAlignment="1">
      <alignment horizontal="center" vertical="top"/>
    </xf>
    <xf numFmtId="0" fontId="22" fillId="0" borderId="29" xfId="4" applyFont="1" applyBorder="1" applyAlignment="1">
      <alignment vertical="top" wrapText="1"/>
    </xf>
    <xf numFmtId="49" fontId="22" fillId="0" borderId="29" xfId="0" applyNumberFormat="1" applyFont="1" applyBorder="1" applyAlignment="1">
      <alignment vertical="top"/>
    </xf>
    <xf numFmtId="0" fontId="26" fillId="10" borderId="23" xfId="0" applyFont="1" applyFill="1" applyBorder="1" applyAlignment="1">
      <alignment horizontal="center" vertical="top" wrapText="1"/>
    </xf>
    <xf numFmtId="43" fontId="9" fillId="0" borderId="27" xfId="1" applyFont="1" applyBorder="1" applyAlignment="1">
      <alignment wrapText="1"/>
    </xf>
    <xf numFmtId="49" fontId="24" fillId="10" borderId="29" xfId="0" applyNumberFormat="1" applyFont="1" applyFill="1" applyBorder="1" applyAlignment="1">
      <alignment horizontal="center" vertical="top" wrapText="1"/>
    </xf>
    <xf numFmtId="43" fontId="9" fillId="11" borderId="39" xfId="1" applyFont="1" applyFill="1" applyBorder="1" applyAlignment="1">
      <alignment horizontal="center" vertical="center" wrapText="1"/>
    </xf>
    <xf numFmtId="49" fontId="24" fillId="10" borderId="32" xfId="0" applyNumberFormat="1" applyFont="1" applyFill="1" applyBorder="1" applyAlignment="1">
      <alignment horizontal="center" vertical="top" wrapText="1"/>
    </xf>
    <xf numFmtId="43" fontId="9" fillId="0" borderId="42" xfId="1" applyFont="1" applyBorder="1" applyAlignment="1">
      <alignment horizontal="center" vertical="center" wrapText="1"/>
    </xf>
    <xf numFmtId="43" fontId="9" fillId="0" borderId="59" xfId="1" applyFont="1" applyBorder="1" applyAlignment="1">
      <alignment horizontal="center" vertical="center" wrapText="1"/>
    </xf>
    <xf numFmtId="43" fontId="9" fillId="0" borderId="4" xfId="1" applyFont="1" applyBorder="1" applyAlignment="1">
      <alignment vertical="top" wrapText="1"/>
    </xf>
    <xf numFmtId="0" fontId="27" fillId="0" borderId="3" xfId="0" applyFont="1" applyBorder="1" applyAlignment="1">
      <alignment vertical="top" wrapText="1"/>
    </xf>
    <xf numFmtId="0" fontId="27" fillId="0" borderId="3" xfId="0" applyFont="1" applyBorder="1" applyAlignment="1">
      <alignment vertical="top" textRotation="90" wrapText="1"/>
    </xf>
    <xf numFmtId="49" fontId="24" fillId="0" borderId="3" xfId="0" applyNumberFormat="1" applyFont="1" applyBorder="1" applyAlignment="1">
      <alignment vertical="top" wrapText="1"/>
    </xf>
    <xf numFmtId="0" fontId="24" fillId="0" borderId="3" xfId="0" applyFont="1" applyBorder="1"/>
    <xf numFmtId="0" fontId="24" fillId="0" borderId="4" xfId="0" applyFont="1" applyBorder="1"/>
    <xf numFmtId="43" fontId="28" fillId="6" borderId="2" xfId="1" applyFont="1" applyFill="1" applyBorder="1" applyAlignment="1">
      <alignment horizontal="center" vertical="center" wrapText="1"/>
    </xf>
    <xf numFmtId="43" fontId="28" fillId="6" borderId="3" xfId="1" applyFont="1" applyFill="1" applyBorder="1" applyAlignment="1">
      <alignment vertical="top" wrapText="1"/>
    </xf>
    <xf numFmtId="0" fontId="27" fillId="6" borderId="3" xfId="0" applyFont="1" applyFill="1" applyBorder="1" applyAlignment="1">
      <alignment vertical="top" wrapText="1"/>
    </xf>
    <xf numFmtId="0" fontId="27" fillId="6" borderId="3" xfId="0" applyFont="1" applyFill="1" applyBorder="1" applyAlignment="1">
      <alignment vertical="top" textRotation="90" wrapText="1"/>
    </xf>
    <xf numFmtId="49" fontId="24" fillId="6" borderId="3" xfId="0" applyNumberFormat="1" applyFont="1" applyFill="1" applyBorder="1" applyAlignment="1">
      <alignment vertical="top" wrapText="1"/>
    </xf>
    <xf numFmtId="0" fontId="24" fillId="6" borderId="3" xfId="0" applyFont="1" applyFill="1" applyBorder="1"/>
    <xf numFmtId="0" fontId="24" fillId="6" borderId="4" xfId="0" applyFont="1" applyFill="1" applyBorder="1" applyAlignment="1">
      <alignment vertical="top"/>
    </xf>
    <xf numFmtId="49" fontId="24" fillId="12" borderId="1" xfId="0" applyNumberFormat="1" applyFont="1" applyFill="1" applyBorder="1" applyAlignment="1">
      <alignment horizontal="center" vertical="top"/>
    </xf>
    <xf numFmtId="49" fontId="24" fillId="7" borderId="4" xfId="0" applyNumberFormat="1" applyFont="1" applyFill="1" applyBorder="1" applyAlignment="1">
      <alignment horizontal="center" vertical="top"/>
    </xf>
    <xf numFmtId="43" fontId="9" fillId="6" borderId="2" xfId="1" applyFont="1" applyFill="1" applyBorder="1" applyAlignment="1">
      <alignment horizontal="center" vertical="center"/>
    </xf>
    <xf numFmtId="43" fontId="9" fillId="6" borderId="3" xfId="1" applyFont="1" applyFill="1" applyBorder="1" applyAlignment="1">
      <alignment vertical="top"/>
    </xf>
    <xf numFmtId="43" fontId="9" fillId="6" borderId="4" xfId="1" applyFont="1" applyFill="1" applyBorder="1" applyAlignment="1">
      <alignment vertical="top"/>
    </xf>
    <xf numFmtId="164" fontId="24" fillId="6" borderId="1" xfId="0" applyNumberFormat="1" applyFont="1" applyFill="1" applyBorder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43" fontId="9" fillId="0" borderId="54" xfId="1" applyFont="1" applyBorder="1" applyAlignment="1">
      <alignment horizontal="center" vertical="top"/>
    </xf>
    <xf numFmtId="43" fontId="9" fillId="0" borderId="25" xfId="1" applyFont="1" applyBorder="1" applyAlignment="1">
      <alignment horizontal="left" vertical="top"/>
    </xf>
    <xf numFmtId="0" fontId="22" fillId="0" borderId="23" xfId="4" applyFont="1" applyBorder="1" applyAlignment="1">
      <alignment horizontal="left" vertical="top" wrapText="1"/>
    </xf>
    <xf numFmtId="0" fontId="18" fillId="9" borderId="25" xfId="0" applyFont="1" applyFill="1" applyBorder="1" applyAlignment="1">
      <alignment horizontal="center" vertical="center" textRotation="90" wrapText="1"/>
    </xf>
    <xf numFmtId="0" fontId="9" fillId="10" borderId="23" xfId="0" applyFont="1" applyFill="1" applyBorder="1" applyAlignment="1">
      <alignment horizontal="left" vertical="top"/>
    </xf>
    <xf numFmtId="164" fontId="24" fillId="0" borderId="23" xfId="0" applyNumberFormat="1" applyFont="1" applyFill="1" applyBorder="1" applyAlignment="1">
      <alignment horizontal="center" vertical="top"/>
    </xf>
    <xf numFmtId="0" fontId="22" fillId="0" borderId="32" xfId="0" applyFont="1" applyBorder="1" applyAlignment="1">
      <alignment horizontal="center" vertical="top"/>
    </xf>
    <xf numFmtId="0" fontId="22" fillId="0" borderId="29" xfId="4" applyFont="1" applyBorder="1" applyAlignment="1">
      <alignment horizontal="left" vertical="top" wrapText="1"/>
    </xf>
    <xf numFmtId="0" fontId="18" fillId="9" borderId="19" xfId="0" applyFont="1" applyFill="1" applyBorder="1" applyAlignment="1">
      <alignment horizontal="center" vertical="center" textRotation="90" wrapText="1"/>
    </xf>
    <xf numFmtId="0" fontId="9" fillId="10" borderId="32" xfId="0" applyFont="1" applyFill="1" applyBorder="1" applyAlignment="1">
      <alignment horizontal="left" vertical="top"/>
    </xf>
    <xf numFmtId="43" fontId="9" fillId="0" borderId="14" xfId="1" applyFont="1" applyBorder="1" applyAlignment="1">
      <alignment horizontal="center" vertical="center"/>
    </xf>
    <xf numFmtId="43" fontId="9" fillId="0" borderId="27" xfId="1" applyFont="1" applyBorder="1" applyAlignment="1">
      <alignment horizontal="center" vertical="top"/>
    </xf>
    <xf numFmtId="43" fontId="9" fillId="0" borderId="16" xfId="1" applyFont="1" applyBorder="1" applyAlignment="1">
      <alignment horizontal="left" vertical="top"/>
    </xf>
    <xf numFmtId="0" fontId="24" fillId="9" borderId="23" xfId="0" applyFont="1" applyFill="1" applyBorder="1" applyAlignment="1">
      <alignment horizontal="left" vertical="top"/>
    </xf>
    <xf numFmtId="0" fontId="9" fillId="11" borderId="6" xfId="1" applyNumberFormat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vertical="top" wrapText="1"/>
    </xf>
    <xf numFmtId="0" fontId="22" fillId="0" borderId="32" xfId="4" applyFont="1" applyBorder="1" applyAlignment="1">
      <alignment horizontal="left" vertical="top" wrapText="1"/>
    </xf>
    <xf numFmtId="0" fontId="18" fillId="9" borderId="33" xfId="0" applyFont="1" applyFill="1" applyBorder="1" applyAlignment="1">
      <alignment horizontal="center" vertical="center" textRotation="90" wrapText="1"/>
    </xf>
    <xf numFmtId="0" fontId="24" fillId="9" borderId="32" xfId="0" applyFont="1" applyFill="1" applyBorder="1" applyAlignment="1">
      <alignment horizontal="left" vertical="top"/>
    </xf>
    <xf numFmtId="49" fontId="24" fillId="11" borderId="32" xfId="0" applyNumberFormat="1" applyFont="1" applyFill="1" applyBorder="1" applyAlignment="1">
      <alignment horizontal="center" vertical="top" wrapText="1"/>
    </xf>
    <xf numFmtId="0" fontId="9" fillId="0" borderId="22" xfId="1" applyNumberFormat="1" applyFont="1" applyBorder="1" applyAlignment="1">
      <alignment horizontal="center" vertical="center"/>
    </xf>
    <xf numFmtId="164" fontId="24" fillId="8" borderId="22" xfId="0" applyNumberFormat="1" applyFont="1" applyFill="1" applyBorder="1" applyAlignment="1">
      <alignment horizontal="center" vertical="top"/>
    </xf>
    <xf numFmtId="0" fontId="9" fillId="11" borderId="60" xfId="1" applyNumberFormat="1" applyFont="1" applyFill="1" applyBorder="1" applyAlignment="1">
      <alignment horizontal="center" vertical="center"/>
    </xf>
    <xf numFmtId="43" fontId="9" fillId="0" borderId="35" xfId="1" applyFont="1" applyBorder="1" applyAlignment="1">
      <alignment horizontal="center" vertical="center" wrapText="1"/>
    </xf>
    <xf numFmtId="43" fontId="9" fillId="0" borderId="61" xfId="1" applyFont="1" applyBorder="1" applyAlignment="1">
      <alignment horizontal="left" vertical="top" wrapText="1"/>
    </xf>
    <xf numFmtId="164" fontId="22" fillId="11" borderId="22" xfId="0" applyNumberFormat="1" applyFont="1" applyFill="1" applyBorder="1" applyAlignment="1">
      <alignment horizontal="center" vertical="top"/>
    </xf>
    <xf numFmtId="0" fontId="22" fillId="0" borderId="47" xfId="0" applyFont="1" applyBorder="1" applyAlignment="1">
      <alignment horizontal="center" vertical="top"/>
    </xf>
    <xf numFmtId="0" fontId="9" fillId="0" borderId="14" xfId="1" applyNumberFormat="1" applyFont="1" applyBorder="1" applyAlignment="1">
      <alignment horizontal="center" vertical="center"/>
    </xf>
    <xf numFmtId="0" fontId="22" fillId="10" borderId="25" xfId="0" applyFont="1" applyFill="1" applyBorder="1" applyAlignment="1">
      <alignment horizontal="left" vertical="top" wrapText="1"/>
    </xf>
    <xf numFmtId="0" fontId="22" fillId="10" borderId="33" xfId="0" applyFont="1" applyFill="1" applyBorder="1" applyAlignment="1">
      <alignment horizontal="left" vertical="top" wrapText="1"/>
    </xf>
    <xf numFmtId="0" fontId="0" fillId="0" borderId="14" xfId="1" applyNumberFormat="1" applyFont="1" applyBorder="1" applyAlignment="1">
      <alignment horizontal="center" vertical="center"/>
    </xf>
    <xf numFmtId="43" fontId="9" fillId="0" borderId="27" xfId="1" applyFont="1" applyBorder="1" applyAlignment="1">
      <alignment horizontal="center" vertical="center" wrapText="1"/>
    </xf>
    <xf numFmtId="43" fontId="0" fillId="0" borderId="61" xfId="1" applyFont="1" applyBorder="1"/>
    <xf numFmtId="0" fontId="24" fillId="9" borderId="12" xfId="0" applyFont="1" applyFill="1" applyBorder="1" applyAlignment="1">
      <alignment horizontal="center" vertical="top"/>
    </xf>
    <xf numFmtId="0" fontId="26" fillId="9" borderId="23" xfId="0" applyFont="1" applyFill="1" applyBorder="1" applyAlignment="1">
      <alignment horizontal="center" vertical="top" wrapText="1"/>
    </xf>
    <xf numFmtId="0" fontId="9" fillId="11" borderId="14" xfId="1" applyNumberFormat="1" applyFont="1" applyFill="1" applyBorder="1" applyAlignment="1">
      <alignment horizontal="center" vertical="center"/>
    </xf>
    <xf numFmtId="43" fontId="9" fillId="0" borderId="16" xfId="1" applyFont="1" applyBorder="1" applyAlignment="1">
      <alignment horizontal="left" vertical="top" wrapText="1"/>
    </xf>
    <xf numFmtId="164" fontId="22" fillId="9" borderId="38" xfId="0" applyNumberFormat="1" applyFont="1" applyFill="1" applyBorder="1" applyAlignment="1">
      <alignment horizontal="center" vertical="top"/>
    </xf>
    <xf numFmtId="49" fontId="24" fillId="11" borderId="29" xfId="0" applyNumberFormat="1" applyFont="1" applyFill="1" applyBorder="1" applyAlignment="1">
      <alignment horizontal="center" vertical="top" wrapText="1"/>
    </xf>
    <xf numFmtId="49" fontId="24" fillId="9" borderId="29" xfId="0" applyNumberFormat="1" applyFont="1" applyFill="1" applyBorder="1" applyAlignment="1">
      <alignment horizontal="center" vertical="top" wrapText="1"/>
    </xf>
    <xf numFmtId="49" fontId="24" fillId="9" borderId="0" xfId="0" applyNumberFormat="1" applyFont="1" applyFill="1" applyBorder="1" applyAlignment="1">
      <alignment horizontal="center" vertical="top" wrapText="1"/>
    </xf>
    <xf numFmtId="0" fontId="22" fillId="11" borderId="0" xfId="0" applyFont="1" applyFill="1" applyBorder="1" applyAlignment="1">
      <alignment horizontal="center" vertical="top"/>
    </xf>
    <xf numFmtId="0" fontId="9" fillId="11" borderId="6" xfId="1" applyNumberFormat="1" applyFont="1" applyFill="1" applyBorder="1" applyAlignment="1">
      <alignment horizontal="center" vertical="center"/>
    </xf>
    <xf numFmtId="43" fontId="9" fillId="0" borderId="40" xfId="1" applyFont="1" applyBorder="1" applyAlignment="1">
      <alignment horizontal="center" vertical="center" wrapText="1"/>
    </xf>
    <xf numFmtId="49" fontId="24" fillId="9" borderId="32" xfId="0" applyNumberFormat="1" applyFont="1" applyFill="1" applyBorder="1" applyAlignment="1">
      <alignment horizontal="center" vertical="top" wrapText="1"/>
    </xf>
    <xf numFmtId="0" fontId="9" fillId="0" borderId="42" xfId="1" applyNumberFormat="1" applyFont="1" applyBorder="1" applyAlignment="1">
      <alignment horizontal="center" vertical="center" wrapText="1"/>
    </xf>
    <xf numFmtId="43" fontId="9" fillId="0" borderId="59" xfId="1" applyFont="1" applyBorder="1" applyAlignment="1">
      <alignment horizontal="center" vertical="center"/>
    </xf>
    <xf numFmtId="43" fontId="9" fillId="0" borderId="4" xfId="1" applyFont="1" applyBorder="1" applyAlignment="1">
      <alignment wrapText="1"/>
    </xf>
    <xf numFmtId="0" fontId="24" fillId="0" borderId="3" xfId="0" applyFont="1" applyBorder="1" applyAlignment="1">
      <alignment vertical="top"/>
    </xf>
    <xf numFmtId="0" fontId="24" fillId="0" borderId="4" xfId="0" applyFont="1" applyBorder="1" applyAlignment="1">
      <alignment vertical="top"/>
    </xf>
    <xf numFmtId="43" fontId="28" fillId="6" borderId="47" xfId="1" applyFont="1" applyFill="1" applyBorder="1" applyAlignment="1">
      <alignment horizontal="center" vertical="center" wrapText="1"/>
    </xf>
    <xf numFmtId="43" fontId="28" fillId="6" borderId="21" xfId="1" applyFont="1" applyFill="1" applyBorder="1" applyAlignment="1">
      <alignment vertical="top" wrapText="1"/>
    </xf>
    <xf numFmtId="0" fontId="33" fillId="6" borderId="3" xfId="0" applyFont="1" applyFill="1" applyBorder="1" applyAlignment="1">
      <alignment vertical="top"/>
    </xf>
    <xf numFmtId="0" fontId="33" fillId="6" borderId="4" xfId="0" applyFont="1" applyFill="1" applyBorder="1" applyAlignment="1">
      <alignment vertical="top"/>
    </xf>
    <xf numFmtId="43" fontId="9" fillId="6" borderId="22" xfId="1" applyFont="1" applyFill="1" applyBorder="1" applyAlignment="1">
      <alignment horizontal="center" vertical="center"/>
    </xf>
    <xf numFmtId="43" fontId="9" fillId="6" borderId="20" xfId="1" applyFont="1" applyFill="1" applyBorder="1" applyAlignment="1">
      <alignment horizontal="left" vertical="top"/>
    </xf>
    <xf numFmtId="43" fontId="9" fillId="6" borderId="25" xfId="1" applyFont="1" applyFill="1" applyBorder="1" applyAlignment="1">
      <alignment horizontal="center" vertical="top"/>
    </xf>
    <xf numFmtId="164" fontId="23" fillId="6" borderId="23" xfId="0" applyNumberFormat="1" applyFont="1" applyFill="1" applyBorder="1" applyAlignment="1">
      <alignment horizontal="center" vertical="top"/>
    </xf>
    <xf numFmtId="0" fontId="24" fillId="6" borderId="20" xfId="0" applyFont="1" applyFill="1" applyBorder="1" applyAlignment="1">
      <alignment horizontal="right" vertical="top" wrapText="1"/>
    </xf>
    <xf numFmtId="0" fontId="24" fillId="6" borderId="22" xfId="0" applyFont="1" applyFill="1" applyBorder="1" applyAlignment="1">
      <alignment horizontal="right" vertical="top" wrapText="1"/>
    </xf>
    <xf numFmtId="0" fontId="24" fillId="6" borderId="20" xfId="0" applyFont="1" applyFill="1" applyBorder="1" applyAlignment="1">
      <alignment horizontal="right" vertical="top" wrapText="1"/>
    </xf>
    <xf numFmtId="0" fontId="26" fillId="6" borderId="20" xfId="0" applyFont="1" applyFill="1" applyBorder="1" applyAlignment="1">
      <alignment horizontal="center" vertical="top" wrapText="1"/>
    </xf>
    <xf numFmtId="0" fontId="26" fillId="6" borderId="25" xfId="0" applyFont="1" applyFill="1" applyBorder="1" applyAlignment="1">
      <alignment horizontal="center" vertical="top" wrapText="1"/>
    </xf>
    <xf numFmtId="0" fontId="24" fillId="8" borderId="22" xfId="0" applyFont="1" applyFill="1" applyBorder="1" applyAlignment="1">
      <alignment horizontal="center" vertical="top"/>
    </xf>
    <xf numFmtId="49" fontId="22" fillId="0" borderId="23" xfId="0" applyNumberFormat="1" applyFont="1" applyBorder="1" applyAlignment="1">
      <alignment horizontal="center" vertical="top"/>
    </xf>
    <xf numFmtId="0" fontId="26" fillId="9" borderId="20" xfId="0" applyFont="1" applyFill="1" applyBorder="1" applyAlignment="1">
      <alignment horizontal="center" vertical="top" wrapText="1"/>
    </xf>
    <xf numFmtId="43" fontId="9" fillId="11" borderId="14" xfId="1" applyFont="1" applyFill="1" applyBorder="1" applyAlignment="1">
      <alignment horizontal="center" vertical="center" wrapText="1"/>
    </xf>
    <xf numFmtId="43" fontId="9" fillId="13" borderId="27" xfId="1" applyFont="1" applyFill="1" applyBorder="1" applyAlignment="1">
      <alignment horizontal="center" vertical="center" wrapText="1"/>
    </xf>
    <xf numFmtId="43" fontId="9" fillId="0" borderId="15" xfId="1" applyFont="1" applyBorder="1" applyAlignment="1">
      <alignment vertical="top" wrapText="1"/>
    </xf>
    <xf numFmtId="164" fontId="25" fillId="11" borderId="22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49" fontId="24" fillId="9" borderId="21" xfId="0" applyNumberFormat="1" applyFont="1" applyFill="1" applyBorder="1" applyAlignment="1">
      <alignment vertical="top" wrapText="1"/>
    </xf>
    <xf numFmtId="49" fontId="22" fillId="0" borderId="10" xfId="0" applyNumberFormat="1" applyFont="1" applyBorder="1" applyAlignment="1">
      <alignment horizontal="center" vertical="top"/>
    </xf>
    <xf numFmtId="43" fontId="9" fillId="11" borderId="60" xfId="1" applyFont="1" applyFill="1" applyBorder="1" applyAlignment="1">
      <alignment horizontal="center" vertical="center" wrapText="1"/>
    </xf>
    <xf numFmtId="43" fontId="9" fillId="0" borderId="62" xfId="1" applyFont="1" applyBorder="1" applyAlignment="1">
      <alignment wrapText="1"/>
    </xf>
    <xf numFmtId="0" fontId="22" fillId="0" borderId="60" xfId="0" applyFont="1" applyBorder="1" applyAlignment="1">
      <alignment horizontal="center" vertical="top"/>
    </xf>
    <xf numFmtId="0" fontId="22" fillId="10" borderId="23" xfId="0" applyFont="1" applyFill="1" applyBorder="1" applyAlignment="1">
      <alignment horizontal="left" vertical="top" wrapText="1"/>
    </xf>
    <xf numFmtId="164" fontId="22" fillId="11" borderId="2" xfId="0" applyNumberFormat="1" applyFont="1" applyFill="1" applyBorder="1" applyAlignment="1">
      <alignment horizontal="center" vertical="top"/>
    </xf>
    <xf numFmtId="0" fontId="22" fillId="0" borderId="47" xfId="4" applyFont="1" applyBorder="1" applyAlignment="1">
      <alignment vertical="top" wrapText="1"/>
    </xf>
    <xf numFmtId="0" fontId="22" fillId="10" borderId="32" xfId="0" applyFont="1" applyFill="1" applyBorder="1" applyAlignment="1">
      <alignment horizontal="left" vertical="top" wrapText="1"/>
    </xf>
    <xf numFmtId="43" fontId="9" fillId="0" borderId="63" xfId="1" applyFont="1" applyBorder="1" applyAlignment="1">
      <alignment horizontal="center" vertical="center"/>
    </xf>
    <xf numFmtId="43" fontId="9" fillId="0" borderId="64" xfId="1" applyFont="1" applyBorder="1" applyAlignment="1">
      <alignment horizontal="left" vertical="top"/>
    </xf>
    <xf numFmtId="43" fontId="9" fillId="0" borderId="65" xfId="1" applyFont="1" applyBorder="1" applyAlignment="1">
      <alignment horizontal="left" vertical="top"/>
    </xf>
    <xf numFmtId="164" fontId="23" fillId="9" borderId="22" xfId="0" applyNumberFormat="1" applyFont="1" applyFill="1" applyBorder="1" applyAlignment="1">
      <alignment horizontal="center" vertical="top"/>
    </xf>
    <xf numFmtId="0" fontId="24" fillId="9" borderId="23" xfId="0" applyFont="1" applyFill="1" applyBorder="1" applyAlignment="1">
      <alignment horizontal="center" vertical="top"/>
    </xf>
    <xf numFmtId="0" fontId="26" fillId="9" borderId="20" xfId="0" applyFont="1" applyFill="1" applyBorder="1" applyAlignment="1">
      <alignment vertical="top" wrapText="1"/>
    </xf>
    <xf numFmtId="164" fontId="22" fillId="9" borderId="60" xfId="0" applyNumberFormat="1" applyFont="1" applyFill="1" applyBorder="1" applyAlignment="1">
      <alignment horizontal="center" vertical="top"/>
    </xf>
    <xf numFmtId="49" fontId="24" fillId="9" borderId="0" xfId="0" applyNumberFormat="1" applyFont="1" applyFill="1" applyBorder="1" applyAlignment="1">
      <alignment vertical="top" wrapText="1"/>
    </xf>
    <xf numFmtId="164" fontId="22" fillId="9" borderId="6" xfId="0" applyNumberFormat="1" applyFont="1" applyFill="1" applyBorder="1" applyAlignment="1">
      <alignment horizontal="center" vertical="top"/>
    </xf>
    <xf numFmtId="43" fontId="9" fillId="0" borderId="48" xfId="1" applyFont="1" applyBorder="1" applyAlignment="1">
      <alignment horizontal="center" vertical="center"/>
    </xf>
    <xf numFmtId="164" fontId="24" fillId="8" borderId="18" xfId="0" applyNumberFormat="1" applyFont="1" applyFill="1" applyBorder="1" applyAlignment="1">
      <alignment horizontal="center" vertical="top"/>
    </xf>
    <xf numFmtId="0" fontId="18" fillId="9" borderId="29" xfId="0" applyFont="1" applyFill="1" applyBorder="1" applyAlignment="1">
      <alignment horizontal="center" textRotation="90" wrapText="1"/>
    </xf>
    <xf numFmtId="0" fontId="0" fillId="10" borderId="23" xfId="0" applyFont="1" applyFill="1" applyBorder="1" applyAlignment="1">
      <alignment horizontal="left" vertical="top" wrapText="1"/>
    </xf>
    <xf numFmtId="0" fontId="26" fillId="11" borderId="19" xfId="0" applyFont="1" applyFill="1" applyBorder="1" applyAlignment="1">
      <alignment horizontal="center" vertical="top" wrapText="1"/>
    </xf>
    <xf numFmtId="43" fontId="9" fillId="0" borderId="36" xfId="1" applyFont="1" applyBorder="1" applyAlignment="1">
      <alignment horizontal="left" vertical="top"/>
    </xf>
    <xf numFmtId="164" fontId="22" fillId="0" borderId="6" xfId="0" applyNumberFormat="1" applyFont="1" applyBorder="1" applyAlignment="1">
      <alignment horizontal="center" vertical="top"/>
    </xf>
    <xf numFmtId="164" fontId="24" fillId="9" borderId="22" xfId="0" applyNumberFormat="1" applyFont="1" applyFill="1" applyBorder="1" applyAlignment="1">
      <alignment horizontal="center" vertical="top"/>
    </xf>
    <xf numFmtId="0" fontId="18" fillId="9" borderId="29" xfId="0" applyFont="1" applyFill="1" applyBorder="1" applyAlignment="1">
      <alignment horizontal="center" textRotation="90" wrapText="1"/>
    </xf>
    <xf numFmtId="0" fontId="27" fillId="9" borderId="23" xfId="0" applyFont="1" applyFill="1" applyBorder="1" applyAlignment="1">
      <alignment horizontal="left" vertical="top" wrapText="1"/>
    </xf>
    <xf numFmtId="43" fontId="9" fillId="13" borderId="39" xfId="1" applyFont="1" applyFill="1" applyBorder="1" applyAlignment="1">
      <alignment horizontal="center" vertical="center" wrapText="1"/>
    </xf>
    <xf numFmtId="43" fontId="9" fillId="0" borderId="41" xfId="1" applyFont="1" applyBorder="1" applyAlignment="1">
      <alignment horizontal="left" vertical="top" wrapText="1"/>
    </xf>
    <xf numFmtId="0" fontId="18" fillId="9" borderId="32" xfId="0" applyFont="1" applyFill="1" applyBorder="1" applyAlignment="1">
      <alignment horizontal="center" textRotation="90" wrapText="1"/>
    </xf>
    <xf numFmtId="0" fontId="26" fillId="11" borderId="29" xfId="0" applyFont="1" applyFill="1" applyBorder="1" applyAlignment="1">
      <alignment horizontal="center" vertical="top" wrapText="1"/>
    </xf>
    <xf numFmtId="43" fontId="9" fillId="11" borderId="37" xfId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24" fillId="6" borderId="23" xfId="0" applyNumberFormat="1" applyFont="1" applyFill="1" applyBorder="1" applyAlignment="1">
      <alignment horizontal="center" vertical="top"/>
    </xf>
    <xf numFmtId="43" fontId="0" fillId="6" borderId="2" xfId="1" applyFont="1" applyFill="1" applyBorder="1" applyAlignment="1">
      <alignment horizontal="center" vertical="top" wrapText="1"/>
    </xf>
    <xf numFmtId="43" fontId="0" fillId="6" borderId="3" xfId="1" applyFont="1" applyFill="1" applyBorder="1" applyAlignment="1">
      <alignment vertical="top" wrapText="1"/>
    </xf>
    <xf numFmtId="0" fontId="26" fillId="6" borderId="3" xfId="0" applyFont="1" applyFill="1" applyBorder="1" applyAlignment="1">
      <alignment vertical="top" wrapText="1"/>
    </xf>
    <xf numFmtId="0" fontId="26" fillId="6" borderId="3" xfId="0" applyFont="1" applyFill="1" applyBorder="1" applyAlignment="1">
      <alignment vertical="top" textRotation="90" wrapText="1"/>
    </xf>
    <xf numFmtId="0" fontId="22" fillId="6" borderId="3" xfId="0" applyFont="1" applyFill="1" applyBorder="1" applyAlignment="1">
      <alignment vertical="top" wrapText="1"/>
    </xf>
    <xf numFmtId="0" fontId="24" fillId="6" borderId="3" xfId="0" applyFont="1" applyFill="1" applyBorder="1" applyAlignment="1">
      <alignment vertical="top"/>
    </xf>
    <xf numFmtId="49" fontId="24" fillId="6" borderId="32" xfId="0" applyNumberFormat="1" applyFont="1" applyFill="1" applyBorder="1" applyAlignment="1">
      <alignment horizontal="center" vertical="top"/>
    </xf>
    <xf numFmtId="43" fontId="9" fillId="0" borderId="64" xfId="1" applyFont="1" applyBorder="1" applyAlignment="1">
      <alignment horizontal="center" vertical="center" wrapText="1"/>
    </xf>
    <xf numFmtId="43" fontId="9" fillId="0" borderId="9" xfId="1" applyFont="1" applyBorder="1" applyAlignment="1">
      <alignment vertical="top" wrapText="1"/>
    </xf>
    <xf numFmtId="0" fontId="24" fillId="0" borderId="20" xfId="0" applyFont="1" applyBorder="1" applyAlignment="1">
      <alignment horizontal="left" vertical="top"/>
    </xf>
    <xf numFmtId="0" fontId="24" fillId="0" borderId="20" xfId="0" applyFont="1" applyBorder="1" applyAlignment="1">
      <alignment horizontal="left" vertical="top" textRotation="90"/>
    </xf>
    <xf numFmtId="0" fontId="22" fillId="0" borderId="20" xfId="0" applyFont="1" applyBorder="1" applyAlignment="1">
      <alignment horizontal="left" vertical="top"/>
    </xf>
    <xf numFmtId="0" fontId="24" fillId="0" borderId="25" xfId="0" applyFont="1" applyBorder="1" applyAlignment="1">
      <alignment vertical="top"/>
    </xf>
    <xf numFmtId="49" fontId="24" fillId="5" borderId="23" xfId="0" applyNumberFormat="1" applyFont="1" applyFill="1" applyBorder="1" applyAlignment="1">
      <alignment horizontal="center" vertical="top" wrapText="1"/>
    </xf>
    <xf numFmtId="0" fontId="9" fillId="0" borderId="37" xfId="1" applyNumberFormat="1" applyFont="1" applyBorder="1" applyAlignment="1">
      <alignment horizontal="center" vertical="center"/>
    </xf>
    <xf numFmtId="43" fontId="9" fillId="0" borderId="34" xfId="1" applyFont="1" applyBorder="1" applyAlignment="1">
      <alignment horizontal="center" vertical="center"/>
    </xf>
    <xf numFmtId="43" fontId="9" fillId="0" borderId="5" xfId="1" applyFont="1" applyBorder="1" applyAlignment="1">
      <alignment vertical="top" wrapText="1"/>
    </xf>
    <xf numFmtId="0" fontId="24" fillId="0" borderId="21" xfId="0" applyFont="1" applyBorder="1" applyAlignment="1">
      <alignment horizontal="left" vertical="top"/>
    </xf>
    <xf numFmtId="0" fontId="24" fillId="0" borderId="21" xfId="0" applyFont="1" applyBorder="1" applyAlignment="1">
      <alignment horizontal="left" vertical="top" textRotation="90"/>
    </xf>
    <xf numFmtId="0" fontId="22" fillId="0" borderId="21" xfId="0" applyFont="1" applyBorder="1" applyAlignment="1">
      <alignment horizontal="left" vertical="top"/>
    </xf>
    <xf numFmtId="0" fontId="24" fillId="0" borderId="33" xfId="0" applyFont="1" applyBorder="1" applyAlignment="1">
      <alignment vertical="top"/>
    </xf>
    <xf numFmtId="49" fontId="24" fillId="5" borderId="32" xfId="0" applyNumberFormat="1" applyFont="1" applyFill="1" applyBorder="1" applyAlignment="1">
      <alignment horizontal="center" vertical="top" wrapText="1"/>
    </xf>
    <xf numFmtId="0" fontId="24" fillId="7" borderId="2" xfId="0" applyFont="1" applyFill="1" applyBorder="1" applyAlignment="1">
      <alignment horizontal="center" vertical="center"/>
    </xf>
    <xf numFmtId="0" fontId="26" fillId="5" borderId="3" xfId="0" applyFont="1" applyFill="1" applyBorder="1"/>
    <xf numFmtId="0" fontId="24" fillId="7" borderId="3" xfId="0" applyFont="1" applyFill="1" applyBorder="1" applyAlignment="1">
      <alignment horizontal="left" vertical="top"/>
    </xf>
    <xf numFmtId="0" fontId="24" fillId="7" borderId="3" xfId="0" applyFont="1" applyFill="1" applyBorder="1" applyAlignment="1">
      <alignment horizontal="left" vertical="top" textRotation="90"/>
    </xf>
    <xf numFmtId="0" fontId="24" fillId="5" borderId="3" xfId="0" applyFont="1" applyFill="1" applyBorder="1" applyAlignment="1">
      <alignment horizontal="left" vertical="top"/>
    </xf>
    <xf numFmtId="0" fontId="33" fillId="5" borderId="3" xfId="0" applyFont="1" applyFill="1" applyBorder="1" applyAlignment="1">
      <alignment vertical="center"/>
    </xf>
    <xf numFmtId="49" fontId="24" fillId="5" borderId="1" xfId="0" applyNumberFormat="1" applyFont="1" applyFill="1" applyBorder="1" applyAlignment="1">
      <alignment horizontal="center" vertical="top" wrapText="1"/>
    </xf>
    <xf numFmtId="0" fontId="22" fillId="0" borderId="23" xfId="0" applyFont="1" applyBorder="1" applyAlignment="1">
      <alignment horizontal="center" vertical="center" textRotation="90"/>
    </xf>
    <xf numFmtId="0" fontId="22" fillId="0" borderId="2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4" fillId="0" borderId="23" xfId="3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textRotation="90" wrapText="1"/>
    </xf>
    <xf numFmtId="0" fontId="22" fillId="0" borderId="23" xfId="3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9" borderId="23" xfId="0" applyFont="1" applyFill="1" applyBorder="1" applyAlignment="1">
      <alignment horizontal="center" vertical="center" textRotation="90" wrapText="1"/>
    </xf>
    <xf numFmtId="0" fontId="22" fillId="0" borderId="2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textRotation="90" wrapText="1"/>
    </xf>
    <xf numFmtId="0" fontId="22" fillId="10" borderId="23" xfId="0" applyFont="1" applyFill="1" applyBorder="1" applyAlignment="1">
      <alignment horizontal="center" vertical="center" textRotation="90" wrapText="1"/>
    </xf>
    <xf numFmtId="0" fontId="22" fillId="9" borderId="11" xfId="0" applyFont="1" applyFill="1" applyBorder="1" applyAlignment="1">
      <alignment horizontal="center" vertical="center" textRotation="90" wrapText="1"/>
    </xf>
    <xf numFmtId="0" fontId="22" fillId="0" borderId="32" xfId="0" applyFont="1" applyBorder="1" applyAlignment="1">
      <alignment horizontal="center" vertical="center" textRotation="90"/>
    </xf>
    <xf numFmtId="0" fontId="22" fillId="0" borderId="3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0" borderId="29" xfId="3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textRotation="90" wrapText="1"/>
    </xf>
    <xf numFmtId="0" fontId="22" fillId="0" borderId="29" xfId="3" applyNumberFormat="1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textRotation="90" wrapText="1"/>
    </xf>
    <xf numFmtId="0" fontId="22" fillId="9" borderId="29" xfId="0" applyFont="1" applyFill="1" applyBorder="1" applyAlignment="1">
      <alignment horizontal="center" vertical="center" textRotation="90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textRotation="90" wrapText="1"/>
    </xf>
    <xf numFmtId="0" fontId="22" fillId="10" borderId="29" xfId="0" applyFont="1" applyFill="1" applyBorder="1" applyAlignment="1">
      <alignment horizontal="center" vertical="center" textRotation="90" wrapText="1"/>
    </xf>
    <xf numFmtId="0" fontId="22" fillId="9" borderId="15" xfId="0" applyFont="1" applyFill="1" applyBorder="1" applyAlignment="1">
      <alignment horizontal="center" vertical="center" textRotation="90" wrapText="1"/>
    </xf>
    <xf numFmtId="0" fontId="22" fillId="0" borderId="2" xfId="3" applyFont="1" applyBorder="1" applyAlignment="1">
      <alignment horizontal="center" vertical="center"/>
    </xf>
    <xf numFmtId="0" fontId="22" fillId="0" borderId="3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0" fontId="24" fillId="0" borderId="32" xfId="3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textRotation="90" wrapText="1"/>
    </xf>
    <xf numFmtId="0" fontId="22" fillId="0" borderId="32" xfId="3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textRotation="90" wrapText="1"/>
    </xf>
    <xf numFmtId="0" fontId="22" fillId="9" borderId="32" xfId="0" applyFont="1" applyFill="1" applyBorder="1" applyAlignment="1">
      <alignment horizontal="center" vertical="center" textRotation="90" wrapText="1"/>
    </xf>
    <xf numFmtId="0" fontId="22" fillId="0" borderId="4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textRotation="90" wrapText="1"/>
    </xf>
    <xf numFmtId="0" fontId="22" fillId="10" borderId="32" xfId="0" applyFont="1" applyFill="1" applyBorder="1" applyAlignment="1">
      <alignment horizontal="center" vertical="center" textRotation="90" wrapText="1"/>
    </xf>
    <xf numFmtId="0" fontId="22" fillId="9" borderId="7" xfId="0" applyFont="1" applyFill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/>
    </xf>
    <xf numFmtId="0" fontId="36" fillId="0" borderId="2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textRotation="90"/>
    </xf>
    <xf numFmtId="0" fontId="24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center" wrapText="1"/>
    </xf>
    <xf numFmtId="0" fontId="38" fillId="0" borderId="0" xfId="3" applyFont="1" applyAlignment="1">
      <alignment vertical="top" wrapText="1"/>
    </xf>
    <xf numFmtId="0" fontId="2" fillId="0" borderId="0" xfId="5"/>
    <xf numFmtId="0" fontId="2" fillId="0" borderId="0" xfId="5" applyAlignment="1">
      <alignment horizontal="center" vertical="top"/>
    </xf>
    <xf numFmtId="0" fontId="2" fillId="0" borderId="0" xfId="5" applyAlignment="1">
      <alignment textRotation="90"/>
    </xf>
    <xf numFmtId="0" fontId="28" fillId="0" borderId="0" xfId="5" applyFont="1"/>
    <xf numFmtId="2" fontId="39" fillId="2" borderId="1" xfId="5" applyNumberFormat="1" applyFont="1" applyFill="1" applyBorder="1" applyAlignment="1">
      <alignment horizontal="center"/>
    </xf>
    <xf numFmtId="0" fontId="2" fillId="2" borderId="2" xfId="5" applyFill="1" applyBorder="1" applyAlignment="1">
      <alignment horizontal="right"/>
    </xf>
    <xf numFmtId="0" fontId="2" fillId="2" borderId="3" xfId="5" applyFill="1" applyBorder="1" applyAlignment="1">
      <alignment horizontal="right"/>
    </xf>
    <xf numFmtId="0" fontId="2" fillId="2" borderId="4" xfId="5" applyFill="1" applyBorder="1" applyAlignment="1">
      <alignment horizontal="right"/>
    </xf>
    <xf numFmtId="2" fontId="4" fillId="0" borderId="32" xfId="5" applyNumberFormat="1" applyFont="1" applyBorder="1" applyAlignment="1">
      <alignment horizontal="center" vertical="top" wrapText="1"/>
    </xf>
    <xf numFmtId="0" fontId="5" fillId="0" borderId="47" xfId="5" applyFont="1" applyBorder="1" applyAlignment="1">
      <alignment horizontal="left" vertical="top" wrapText="1"/>
    </xf>
    <xf numFmtId="0" fontId="5" fillId="0" borderId="21" xfId="5" applyFont="1" applyBorder="1" applyAlignment="1">
      <alignment horizontal="left" vertical="top" wrapText="1"/>
    </xf>
    <xf numFmtId="0" fontId="5" fillId="0" borderId="33" xfId="5" applyFont="1" applyBorder="1" applyAlignment="1">
      <alignment horizontal="left" vertical="top" wrapText="1"/>
    </xf>
    <xf numFmtId="0" fontId="7" fillId="0" borderId="0" xfId="5" applyFont="1" applyAlignment="1">
      <alignment vertical="top"/>
    </xf>
    <xf numFmtId="2" fontId="8" fillId="3" borderId="1" xfId="5" applyNumberFormat="1" applyFont="1" applyFill="1" applyBorder="1" applyAlignment="1">
      <alignment horizontal="center" vertical="top" wrapText="1"/>
    </xf>
    <xf numFmtId="0" fontId="9" fillId="3" borderId="3" xfId="5" applyFont="1" applyFill="1" applyBorder="1" applyAlignment="1">
      <alignment horizontal="right" vertical="top" wrapText="1"/>
    </xf>
    <xf numFmtId="0" fontId="9" fillId="3" borderId="4" xfId="5" applyFont="1" applyFill="1" applyBorder="1" applyAlignment="1">
      <alignment horizontal="right" vertical="top" wrapText="1"/>
    </xf>
    <xf numFmtId="2" fontId="4" fillId="0" borderId="9" xfId="5" applyNumberFormat="1" applyFont="1" applyBorder="1" applyAlignment="1">
      <alignment horizontal="center" vertical="top" wrapText="1"/>
    </xf>
    <xf numFmtId="0" fontId="10" fillId="0" borderId="10" xfId="5" applyFont="1" applyBorder="1" applyAlignment="1">
      <alignment horizontal="left" vertical="top" wrapText="1"/>
    </xf>
    <xf numFmtId="0" fontId="10" fillId="0" borderId="11" xfId="5" applyFont="1" applyBorder="1" applyAlignment="1">
      <alignment horizontal="left" vertical="top" wrapText="1"/>
    </xf>
    <xf numFmtId="0" fontId="10" fillId="0" borderId="12" xfId="5" applyFont="1" applyBorder="1" applyAlignment="1">
      <alignment horizontal="left" vertical="top" wrapText="1"/>
    </xf>
    <xf numFmtId="0" fontId="11" fillId="0" borderId="0" xfId="5" applyFont="1" applyAlignment="1">
      <alignment vertical="top"/>
    </xf>
    <xf numFmtId="2" fontId="4" fillId="0" borderId="13" xfId="5" applyNumberFormat="1" applyFont="1" applyBorder="1" applyAlignment="1">
      <alignment horizontal="center" vertical="top" wrapText="1"/>
    </xf>
    <xf numFmtId="0" fontId="10" fillId="0" borderId="14" xfId="5" applyFont="1" applyBorder="1" applyAlignment="1">
      <alignment horizontal="left" vertical="top" wrapText="1"/>
    </xf>
    <xf numFmtId="0" fontId="10" fillId="0" borderId="15" xfId="5" applyFont="1" applyBorder="1" applyAlignment="1">
      <alignment horizontal="left" vertical="top" wrapText="1"/>
    </xf>
    <xf numFmtId="0" fontId="10" fillId="0" borderId="16" xfId="5" applyFont="1" applyBorder="1" applyAlignment="1">
      <alignment horizontal="left" vertical="top" wrapText="1"/>
    </xf>
    <xf numFmtId="0" fontId="12" fillId="0" borderId="0" xfId="5" applyFont="1" applyAlignment="1">
      <alignment vertical="top"/>
    </xf>
    <xf numFmtId="0" fontId="13" fillId="0" borderId="0" xfId="5" applyFont="1" applyAlignment="1">
      <alignment horizontal="right" vertical="top" wrapText="1"/>
    </xf>
    <xf numFmtId="2" fontId="4" fillId="0" borderId="17" xfId="5" applyNumberFormat="1" applyFont="1" applyBorder="1" applyAlignment="1">
      <alignment horizontal="center" vertical="top" wrapText="1"/>
    </xf>
    <xf numFmtId="2" fontId="7" fillId="0" borderId="0" xfId="5" applyNumberFormat="1" applyFont="1" applyAlignment="1">
      <alignment vertical="top"/>
    </xf>
    <xf numFmtId="0" fontId="10" fillId="0" borderId="18" xfId="5" applyFont="1" applyBorder="1"/>
    <xf numFmtId="0" fontId="10" fillId="0" borderId="0" xfId="5" applyFont="1"/>
    <xf numFmtId="0" fontId="10" fillId="0" borderId="0" xfId="5" applyFont="1" applyAlignment="1">
      <alignment horizontal="center" vertical="top"/>
    </xf>
    <xf numFmtId="0" fontId="10" fillId="0" borderId="0" xfId="5" applyFont="1" applyAlignment="1">
      <alignment textRotation="90"/>
    </xf>
    <xf numFmtId="0" fontId="10" fillId="0" borderId="0" xfId="5" applyFont="1" applyBorder="1"/>
    <xf numFmtId="0" fontId="10" fillId="0" borderId="19" xfId="5" applyFont="1" applyBorder="1"/>
    <xf numFmtId="0" fontId="14" fillId="0" borderId="17" xfId="2" applyFont="1" applyBorder="1" applyAlignment="1">
      <alignment horizontal="center" vertical="top" wrapText="1"/>
    </xf>
    <xf numFmtId="2" fontId="15" fillId="0" borderId="17" xfId="5" applyNumberFormat="1" applyFont="1" applyBorder="1" applyAlignment="1">
      <alignment horizontal="center" vertical="top" wrapText="1"/>
    </xf>
    <xf numFmtId="2" fontId="4" fillId="0" borderId="5" xfId="5" applyNumberFormat="1" applyFont="1" applyBorder="1" applyAlignment="1">
      <alignment horizontal="center" vertical="top" wrapText="1"/>
    </xf>
    <xf numFmtId="164" fontId="7" fillId="0" borderId="0" xfId="5" applyNumberFormat="1" applyFont="1" applyAlignment="1">
      <alignment vertical="top"/>
    </xf>
    <xf numFmtId="2" fontId="40" fillId="3" borderId="1" xfId="5" applyNumberFormat="1" applyFont="1" applyFill="1" applyBorder="1" applyAlignment="1">
      <alignment horizontal="center" vertical="top" wrapText="1"/>
    </xf>
    <xf numFmtId="0" fontId="16" fillId="3" borderId="6" xfId="5" applyFont="1" applyFill="1" applyBorder="1" applyAlignment="1">
      <alignment horizontal="right" vertical="top" wrapText="1"/>
    </xf>
    <xf numFmtId="0" fontId="16" fillId="3" borderId="7" xfId="5" applyFont="1" applyFill="1" applyBorder="1" applyAlignment="1">
      <alignment horizontal="right" vertical="top" wrapText="1"/>
    </xf>
    <xf numFmtId="0" fontId="16" fillId="3" borderId="8" xfId="5" applyFont="1" applyFill="1" applyBorder="1" applyAlignment="1">
      <alignment horizontal="right" vertical="top" wrapText="1"/>
    </xf>
    <xf numFmtId="0" fontId="18" fillId="0" borderId="1" xfId="6" applyFont="1" applyBorder="1" applyAlignment="1">
      <alignment horizontal="center" vertical="center" wrapText="1"/>
    </xf>
    <xf numFmtId="0" fontId="2" fillId="0" borderId="3" xfId="5" applyBorder="1"/>
    <xf numFmtId="0" fontId="16" fillId="0" borderId="3" xfId="5" applyFont="1" applyBorder="1" applyAlignment="1">
      <alignment vertical="center" wrapText="1"/>
    </xf>
    <xf numFmtId="0" fontId="16" fillId="0" borderId="3" xfId="5" applyFont="1" applyBorder="1" applyAlignment="1">
      <alignment horizontal="center" vertical="top" wrapText="1"/>
    </xf>
    <xf numFmtId="0" fontId="16" fillId="0" borderId="3" xfId="5" applyFont="1" applyBorder="1" applyAlignment="1">
      <alignment vertical="center" textRotation="90" wrapText="1"/>
    </xf>
    <xf numFmtId="0" fontId="16" fillId="0" borderId="4" xfId="5" applyFont="1" applyBorder="1" applyAlignment="1">
      <alignment vertical="center" wrapText="1"/>
    </xf>
    <xf numFmtId="49" fontId="19" fillId="0" borderId="0" xfId="5" applyNumberFormat="1" applyFont="1" applyAlignment="1">
      <alignment vertical="top" wrapText="1"/>
    </xf>
    <xf numFmtId="49" fontId="19" fillId="0" borderId="20" xfId="5" applyNumberFormat="1" applyFont="1" applyBorder="1" applyAlignment="1">
      <alignment horizontal="center" vertical="top" wrapText="1"/>
    </xf>
    <xf numFmtId="0" fontId="20" fillId="0" borderId="0" xfId="5" applyFont="1" applyAlignment="1">
      <alignment horizontal="center" vertical="top"/>
    </xf>
    <xf numFmtId="2" fontId="2" fillId="0" borderId="0" xfId="5" applyNumberFormat="1" applyFont="1" applyAlignment="1">
      <alignment horizontal="center"/>
    </xf>
    <xf numFmtId="0" fontId="2" fillId="0" borderId="0" xfId="5" applyFont="1"/>
    <xf numFmtId="49" fontId="20" fillId="0" borderId="0" xfId="5" applyNumberFormat="1" applyFont="1" applyAlignment="1">
      <alignment horizontal="right" vertical="top"/>
    </xf>
    <xf numFmtId="49" fontId="21" fillId="0" borderId="0" xfId="5" applyNumberFormat="1" applyFont="1" applyAlignment="1">
      <alignment vertical="top"/>
    </xf>
    <xf numFmtId="2" fontId="21" fillId="0" borderId="0" xfId="5" applyNumberFormat="1" applyFont="1" applyAlignment="1">
      <alignment horizontal="center" vertical="top"/>
    </xf>
    <xf numFmtId="49" fontId="21" fillId="0" borderId="0" xfId="5" applyNumberFormat="1" applyFont="1" applyAlignment="1">
      <alignment horizontal="center" vertical="top"/>
    </xf>
    <xf numFmtId="49" fontId="21" fillId="0" borderId="0" xfId="5" applyNumberFormat="1" applyFont="1" applyAlignment="1">
      <alignment vertical="top" textRotation="90"/>
    </xf>
    <xf numFmtId="49" fontId="21" fillId="0" borderId="0" xfId="5" applyNumberFormat="1" applyFont="1" applyBorder="1" applyAlignment="1">
      <alignment vertical="top"/>
    </xf>
    <xf numFmtId="2" fontId="21" fillId="0" borderId="0" xfId="5" applyNumberFormat="1" applyFont="1" applyBorder="1" applyAlignment="1">
      <alignment horizontal="center" vertical="top"/>
    </xf>
    <xf numFmtId="49" fontId="21" fillId="0" borderId="0" xfId="5" applyNumberFormat="1" applyFont="1" applyBorder="1" applyAlignment="1">
      <alignment horizontal="center" vertical="top"/>
    </xf>
    <xf numFmtId="49" fontId="21" fillId="0" borderId="0" xfId="5" applyNumberFormat="1" applyFont="1" applyBorder="1" applyAlignment="1">
      <alignment vertical="top" textRotation="90"/>
    </xf>
    <xf numFmtId="49" fontId="21" fillId="0" borderId="21" xfId="5" applyNumberFormat="1" applyFont="1" applyBorder="1" applyAlignment="1">
      <alignment vertical="top"/>
    </xf>
    <xf numFmtId="49" fontId="21" fillId="0" borderId="21" xfId="5" applyNumberFormat="1" applyFont="1" applyBorder="1" applyAlignment="1">
      <alignment horizontal="center" vertical="top"/>
    </xf>
    <xf numFmtId="49" fontId="21" fillId="0" borderId="21" xfId="5" applyNumberFormat="1" applyFont="1" applyBorder="1" applyAlignment="1">
      <alignment vertical="top" textRotation="90"/>
    </xf>
    <xf numFmtId="0" fontId="21" fillId="4" borderId="2" xfId="5" applyFont="1" applyFill="1" applyBorder="1" applyAlignment="1">
      <alignment vertical="top"/>
    </xf>
    <xf numFmtId="0" fontId="21" fillId="4" borderId="3" xfId="5" applyFont="1" applyFill="1" applyBorder="1" applyAlignment="1">
      <alignment vertical="top"/>
    </xf>
    <xf numFmtId="0" fontId="21" fillId="4" borderId="4" xfId="5" applyFont="1" applyFill="1" applyBorder="1" applyAlignment="1">
      <alignment vertical="top"/>
    </xf>
    <xf numFmtId="2" fontId="41" fillId="4" borderId="1" xfId="5" applyNumberFormat="1" applyFont="1" applyFill="1" applyBorder="1" applyAlignment="1">
      <alignment horizontal="center" vertical="top"/>
    </xf>
    <xf numFmtId="49" fontId="16" fillId="4" borderId="2" xfId="5" applyNumberFormat="1" applyFont="1" applyFill="1" applyBorder="1" applyAlignment="1">
      <alignment horizontal="right" vertical="top"/>
    </xf>
    <xf numFmtId="49" fontId="16" fillId="4" borderId="3" xfId="5" applyNumberFormat="1" applyFont="1" applyFill="1" applyBorder="1" applyAlignment="1">
      <alignment horizontal="right" vertical="top"/>
    </xf>
    <xf numFmtId="49" fontId="16" fillId="4" borderId="4" xfId="5" applyNumberFormat="1" applyFont="1" applyFill="1" applyBorder="1" applyAlignment="1">
      <alignment horizontal="right" vertical="top"/>
    </xf>
    <xf numFmtId="49" fontId="41" fillId="5" borderId="2" xfId="7" applyNumberFormat="1" applyFont="1" applyFill="1" applyBorder="1" applyAlignment="1">
      <alignment vertical="top"/>
    </xf>
    <xf numFmtId="49" fontId="41" fillId="5" borderId="3" xfId="7" applyNumberFormat="1" applyFont="1" applyFill="1" applyBorder="1" applyAlignment="1">
      <alignment vertical="top"/>
    </xf>
    <xf numFmtId="49" fontId="41" fillId="5" borderId="4" xfId="7" applyNumberFormat="1" applyFont="1" applyFill="1" applyBorder="1" applyAlignment="1">
      <alignment vertical="top"/>
    </xf>
    <xf numFmtId="164" fontId="16" fillId="5" borderId="1" xfId="7" applyNumberFormat="1" applyFont="1" applyFill="1" applyBorder="1" applyAlignment="1">
      <alignment horizontal="center" vertical="top"/>
    </xf>
    <xf numFmtId="49" fontId="16" fillId="5" borderId="2" xfId="7" applyNumberFormat="1" applyFont="1" applyFill="1" applyBorder="1" applyAlignment="1">
      <alignment horizontal="right" vertical="top"/>
    </xf>
    <xf numFmtId="49" fontId="16" fillId="5" borderId="3" xfId="7" applyNumberFormat="1" applyFont="1" applyFill="1" applyBorder="1" applyAlignment="1">
      <alignment horizontal="right" vertical="top"/>
    </xf>
    <xf numFmtId="49" fontId="16" fillId="5" borderId="4" xfId="7" applyNumberFormat="1" applyFont="1" applyFill="1" applyBorder="1" applyAlignment="1">
      <alignment horizontal="right" vertical="top"/>
    </xf>
    <xf numFmtId="49" fontId="13" fillId="7" borderId="44" xfId="5" applyNumberFormat="1" applyFont="1" applyFill="1" applyBorder="1" applyAlignment="1">
      <alignment horizontal="center" vertical="top" wrapText="1"/>
    </xf>
    <xf numFmtId="0" fontId="20" fillId="6" borderId="2" xfId="5" applyFont="1" applyFill="1" applyBorder="1" applyAlignment="1">
      <alignment vertical="top" wrapText="1"/>
    </xf>
    <xf numFmtId="0" fontId="20" fillId="6" borderId="3" xfId="5" applyFont="1" applyFill="1" applyBorder="1" applyAlignment="1">
      <alignment vertical="top" wrapText="1"/>
    </xf>
    <xf numFmtId="0" fontId="20" fillId="6" borderId="4" xfId="5" applyFont="1" applyFill="1" applyBorder="1" applyAlignment="1">
      <alignment vertical="top" wrapText="1"/>
    </xf>
    <xf numFmtId="164" fontId="16" fillId="6" borderId="23" xfId="5" applyNumberFormat="1" applyFont="1" applyFill="1" applyBorder="1" applyAlignment="1">
      <alignment horizontal="center" vertical="top"/>
    </xf>
    <xf numFmtId="0" fontId="16" fillId="6" borderId="23" xfId="5" applyFont="1" applyFill="1" applyBorder="1" applyAlignment="1">
      <alignment horizontal="center" vertical="top"/>
    </xf>
    <xf numFmtId="0" fontId="16" fillId="6" borderId="2" xfId="5" applyFont="1" applyFill="1" applyBorder="1" applyAlignment="1">
      <alignment horizontal="right" vertical="top" wrapText="1"/>
    </xf>
    <xf numFmtId="0" fontId="16" fillId="6" borderId="3" xfId="5" applyFont="1" applyFill="1" applyBorder="1" applyAlignment="1">
      <alignment horizontal="right" vertical="top" wrapText="1"/>
    </xf>
    <xf numFmtId="0" fontId="16" fillId="6" borderId="4" xfId="5" applyFont="1" applyFill="1" applyBorder="1" applyAlignment="1">
      <alignment horizontal="right" vertical="top" wrapText="1"/>
    </xf>
    <xf numFmtId="49" fontId="16" fillId="6" borderId="23" xfId="5" applyNumberFormat="1" applyFont="1" applyFill="1" applyBorder="1" applyAlignment="1">
      <alignment horizontal="center" vertical="top"/>
    </xf>
    <xf numFmtId="49" fontId="13" fillId="7" borderId="23" xfId="5" applyNumberFormat="1" applyFont="1" applyFill="1" applyBorder="1" applyAlignment="1">
      <alignment horizontal="center" vertical="top"/>
    </xf>
    <xf numFmtId="9" fontId="42" fillId="0" borderId="63" xfId="5" applyNumberFormat="1" applyFont="1" applyBorder="1" applyAlignment="1">
      <alignment horizontal="center" vertical="top" wrapText="1"/>
    </xf>
    <xf numFmtId="0" fontId="42" fillId="0" borderId="24" xfId="5" applyFont="1" applyBorder="1" applyAlignment="1">
      <alignment horizontal="center" vertical="top" wrapText="1"/>
    </xf>
    <xf numFmtId="0" fontId="42" fillId="0" borderId="12" xfId="5" applyFont="1" applyBorder="1" applyAlignment="1">
      <alignment horizontal="left" vertical="top" wrapText="1"/>
    </xf>
    <xf numFmtId="164" fontId="16" fillId="8" borderId="9" xfId="5" applyNumberFormat="1" applyFont="1" applyFill="1" applyBorder="1" applyAlignment="1">
      <alignment horizontal="center" vertical="top"/>
    </xf>
    <xf numFmtId="0" fontId="16" fillId="8" borderId="1" xfId="5" applyFont="1" applyFill="1" applyBorder="1" applyAlignment="1">
      <alignment horizontal="center" vertical="top"/>
    </xf>
    <xf numFmtId="49" fontId="21" fillId="0" borderId="23" xfId="5" applyNumberFormat="1" applyFont="1" applyBorder="1" applyAlignment="1">
      <alignment horizontal="center" vertical="top"/>
    </xf>
    <xf numFmtId="49" fontId="21" fillId="0" borderId="23" xfId="5" applyNumberFormat="1" applyFont="1" applyBorder="1" applyAlignment="1">
      <alignment horizontal="center" vertical="top"/>
    </xf>
    <xf numFmtId="49" fontId="7" fillId="0" borderId="9" xfId="5" applyNumberFormat="1" applyFont="1" applyBorder="1" applyAlignment="1">
      <alignment horizontal="center" vertical="center" textRotation="90"/>
    </xf>
    <xf numFmtId="0" fontId="18" fillId="9" borderId="23" xfId="5" applyFont="1" applyFill="1" applyBorder="1" applyAlignment="1">
      <alignment horizontal="center" vertical="center" textRotation="90" wrapText="1"/>
    </xf>
    <xf numFmtId="0" fontId="9" fillId="10" borderId="23" xfId="5" applyFont="1" applyFill="1" applyBorder="1" applyAlignment="1">
      <alignment horizontal="left" vertical="top" wrapText="1"/>
    </xf>
    <xf numFmtId="0" fontId="17" fillId="11" borderId="23" xfId="5" applyFont="1" applyFill="1" applyBorder="1" applyAlignment="1">
      <alignment horizontal="center" vertical="top" wrapText="1"/>
    </xf>
    <xf numFmtId="0" fontId="17" fillId="10" borderId="20" xfId="5" applyFont="1" applyFill="1" applyBorder="1" applyAlignment="1">
      <alignment horizontal="center" vertical="top" wrapText="1"/>
    </xf>
    <xf numFmtId="0" fontId="17" fillId="9" borderId="23" xfId="5" applyFont="1" applyFill="1" applyBorder="1" applyAlignment="1">
      <alignment vertical="top" wrapText="1"/>
    </xf>
    <xf numFmtId="49" fontId="16" fillId="12" borderId="23" xfId="5" applyNumberFormat="1" applyFont="1" applyFill="1" applyBorder="1" applyAlignment="1">
      <alignment horizontal="center" vertical="top"/>
    </xf>
    <xf numFmtId="49" fontId="13" fillId="7" borderId="23" xfId="5" applyNumberFormat="1" applyFont="1" applyFill="1" applyBorder="1" applyAlignment="1">
      <alignment horizontal="center" vertical="top"/>
    </xf>
    <xf numFmtId="0" fontId="9" fillId="0" borderId="30" xfId="5" applyFont="1" applyBorder="1" applyAlignment="1">
      <alignment horizontal="center" vertical="top" wrapText="1"/>
    </xf>
    <xf numFmtId="0" fontId="9" fillId="0" borderId="57" xfId="5" applyFont="1" applyBorder="1" applyAlignment="1">
      <alignment horizontal="center" vertical="center" wrapText="1"/>
    </xf>
    <xf numFmtId="0" fontId="9" fillId="0" borderId="19" xfId="5" applyFont="1" applyBorder="1" applyAlignment="1">
      <alignment vertical="top" wrapText="1"/>
    </xf>
    <xf numFmtId="164" fontId="21" fillId="0" borderId="29" xfId="5" applyNumberFormat="1" applyFont="1" applyBorder="1" applyAlignment="1">
      <alignment horizontal="center" vertical="top"/>
    </xf>
    <xf numFmtId="0" fontId="16" fillId="0" borderId="23" xfId="5" applyFont="1" applyFill="1" applyBorder="1" applyAlignment="1">
      <alignment horizontal="center" vertical="top"/>
    </xf>
    <xf numFmtId="49" fontId="21" fillId="0" borderId="29" xfId="5" applyNumberFormat="1" applyFont="1" applyBorder="1" applyAlignment="1">
      <alignment horizontal="center" vertical="top"/>
    </xf>
    <xf numFmtId="49" fontId="21" fillId="0" borderId="29" xfId="5" applyNumberFormat="1" applyFont="1" applyBorder="1" applyAlignment="1">
      <alignment horizontal="center" vertical="top"/>
    </xf>
    <xf numFmtId="49" fontId="7" fillId="0" borderId="29" xfId="5" applyNumberFormat="1" applyFont="1" applyBorder="1" applyAlignment="1">
      <alignment horizontal="center" vertical="center" textRotation="90"/>
    </xf>
    <xf numFmtId="0" fontId="18" fillId="9" borderId="29" xfId="5" applyFont="1" applyFill="1" applyBorder="1" applyAlignment="1">
      <alignment horizontal="center" vertical="center" textRotation="90" wrapText="1"/>
    </xf>
    <xf numFmtId="0" fontId="9" fillId="10" borderId="29" xfId="5" applyFont="1" applyFill="1" applyBorder="1" applyAlignment="1">
      <alignment horizontal="left" vertical="top" wrapText="1"/>
    </xf>
    <xf numFmtId="49" fontId="16" fillId="11" borderId="29" xfId="5" applyNumberFormat="1" applyFont="1" applyFill="1" applyBorder="1" applyAlignment="1">
      <alignment horizontal="center" vertical="top" wrapText="1"/>
    </xf>
    <xf numFmtId="49" fontId="16" fillId="10" borderId="0" xfId="5" applyNumberFormat="1" applyFont="1" applyFill="1" applyBorder="1" applyAlignment="1">
      <alignment horizontal="center" vertical="top" wrapText="1"/>
    </xf>
    <xf numFmtId="49" fontId="16" fillId="9" borderId="29" xfId="5" applyNumberFormat="1" applyFont="1" applyFill="1" applyBorder="1" applyAlignment="1">
      <alignment vertical="top" wrapText="1"/>
    </xf>
    <xf numFmtId="49" fontId="16" fillId="12" borderId="29" xfId="5" applyNumberFormat="1" applyFont="1" applyFill="1" applyBorder="1" applyAlignment="1">
      <alignment horizontal="center" vertical="top"/>
    </xf>
    <xf numFmtId="49" fontId="13" fillId="7" borderId="29" xfId="5" applyNumberFormat="1" applyFont="1" applyFill="1" applyBorder="1" applyAlignment="1">
      <alignment horizontal="center" vertical="top"/>
    </xf>
    <xf numFmtId="0" fontId="9" fillId="0" borderId="26" xfId="5" applyFont="1" applyBorder="1" applyAlignment="1">
      <alignment horizontal="center" vertical="top" wrapText="1"/>
    </xf>
    <xf numFmtId="0" fontId="9" fillId="0" borderId="27" xfId="5" applyFont="1" applyBorder="1" applyAlignment="1">
      <alignment horizontal="center" vertical="center" wrapText="1"/>
    </xf>
    <xf numFmtId="0" fontId="9" fillId="0" borderId="16" xfId="5" applyFont="1" applyBorder="1" applyAlignment="1">
      <alignment vertical="top" wrapText="1"/>
    </xf>
    <xf numFmtId="164" fontId="21" fillId="9" borderId="1" xfId="5" applyNumberFormat="1" applyFont="1" applyFill="1" applyBorder="1" applyAlignment="1">
      <alignment horizontal="center" vertical="top"/>
    </xf>
    <xf numFmtId="0" fontId="16" fillId="9" borderId="1" xfId="5" applyFont="1" applyFill="1" applyBorder="1" applyAlignment="1">
      <alignment horizontal="center" vertical="top"/>
    </xf>
    <xf numFmtId="0" fontId="9" fillId="10" borderId="32" xfId="5" applyFont="1" applyFill="1" applyBorder="1" applyAlignment="1">
      <alignment horizontal="left" vertical="top" wrapText="1"/>
    </xf>
    <xf numFmtId="49" fontId="16" fillId="9" borderId="32" xfId="5" applyNumberFormat="1" applyFont="1" applyFill="1" applyBorder="1" applyAlignment="1">
      <alignment vertical="top" wrapText="1"/>
    </xf>
    <xf numFmtId="49" fontId="16" fillId="12" borderId="32" xfId="5" applyNumberFormat="1" applyFont="1" applyFill="1" applyBorder="1" applyAlignment="1">
      <alignment horizontal="center" vertical="top"/>
    </xf>
    <xf numFmtId="49" fontId="13" fillId="7" borderId="32" xfId="5" applyNumberFormat="1" applyFont="1" applyFill="1" applyBorder="1" applyAlignment="1">
      <alignment horizontal="center" vertical="top"/>
    </xf>
    <xf numFmtId="0" fontId="9" fillId="0" borderId="36" xfId="5" applyFont="1" applyBorder="1" applyAlignment="1">
      <alignment vertical="top" wrapText="1"/>
    </xf>
    <xf numFmtId="0" fontId="21" fillId="9" borderId="1" xfId="5" applyFont="1" applyFill="1" applyBorder="1" applyAlignment="1">
      <alignment horizontal="center" vertical="top"/>
    </xf>
    <xf numFmtId="0" fontId="24" fillId="9" borderId="29" xfId="5" applyFont="1" applyFill="1" applyBorder="1" applyAlignment="1">
      <alignment horizontal="left" vertical="top" wrapText="1"/>
    </xf>
    <xf numFmtId="49" fontId="16" fillId="10" borderId="25" xfId="5" applyNumberFormat="1" applyFont="1" applyFill="1" applyBorder="1" applyAlignment="1">
      <alignment horizontal="center" vertical="top" wrapText="1"/>
    </xf>
    <xf numFmtId="0" fontId="9" fillId="0" borderId="6" xfId="5" applyFont="1" applyBorder="1" applyAlignment="1">
      <alignment vertical="top" wrapText="1"/>
    </xf>
    <xf numFmtId="0" fontId="9" fillId="0" borderId="40" xfId="5" applyFont="1" applyBorder="1" applyAlignment="1">
      <alignment horizontal="center" vertical="top" wrapText="1"/>
    </xf>
    <xf numFmtId="0" fontId="9" fillId="0" borderId="46" xfId="5" applyFont="1" applyBorder="1" applyAlignment="1">
      <alignment vertical="top" wrapText="1"/>
    </xf>
    <xf numFmtId="164" fontId="21" fillId="9" borderId="32" xfId="5" applyNumberFormat="1" applyFont="1" applyFill="1" applyBorder="1" applyAlignment="1">
      <alignment horizontal="center" vertical="top"/>
    </xf>
    <xf numFmtId="0" fontId="16" fillId="9" borderId="29" xfId="5" applyFont="1" applyFill="1" applyBorder="1" applyAlignment="1">
      <alignment horizontal="center" vertical="top"/>
    </xf>
    <xf numFmtId="0" fontId="9" fillId="0" borderId="32" xfId="8" applyFont="1" applyBorder="1" applyAlignment="1">
      <alignment vertical="top" wrapText="1"/>
    </xf>
    <xf numFmtId="49" fontId="21" fillId="0" borderId="32" xfId="5" applyNumberFormat="1" applyFont="1" applyBorder="1" applyAlignment="1">
      <alignment horizontal="center" vertical="top"/>
    </xf>
    <xf numFmtId="49" fontId="7" fillId="0" borderId="5" xfId="5" applyNumberFormat="1" applyFont="1" applyBorder="1" applyAlignment="1">
      <alignment horizontal="center" vertical="center" textRotation="90"/>
    </xf>
    <xf numFmtId="0" fontId="18" fillId="9" borderId="32" xfId="5" applyFont="1" applyFill="1" applyBorder="1" applyAlignment="1">
      <alignment horizontal="center" vertical="center" textRotation="90" wrapText="1"/>
    </xf>
    <xf numFmtId="0" fontId="24" fillId="9" borderId="32" xfId="5" applyFont="1" applyFill="1" applyBorder="1" applyAlignment="1">
      <alignment horizontal="left" vertical="top" wrapText="1"/>
    </xf>
    <xf numFmtId="49" fontId="16" fillId="11" borderId="32" xfId="5" applyNumberFormat="1" applyFont="1" applyFill="1" applyBorder="1" applyAlignment="1">
      <alignment horizontal="center" vertical="top" wrapText="1"/>
    </xf>
    <xf numFmtId="49" fontId="16" fillId="10" borderId="33" xfId="5" applyNumberFormat="1" applyFont="1" applyFill="1" applyBorder="1" applyAlignment="1">
      <alignment horizontal="center" vertical="top" wrapText="1"/>
    </xf>
    <xf numFmtId="9" fontId="42" fillId="0" borderId="18" xfId="5" applyNumberFormat="1" applyFont="1" applyBorder="1" applyAlignment="1">
      <alignment horizontal="center" vertical="top" wrapText="1"/>
    </xf>
    <xf numFmtId="0" fontId="42" fillId="0" borderId="49" xfId="5" applyFont="1" applyBorder="1" applyAlignment="1">
      <alignment horizontal="center" vertical="top" wrapText="1"/>
    </xf>
    <xf numFmtId="0" fontId="42" fillId="0" borderId="50" xfId="5" applyFont="1" applyBorder="1" applyAlignment="1">
      <alignment horizontal="left" vertical="top" wrapText="1"/>
    </xf>
    <xf numFmtId="164" fontId="16" fillId="8" borderId="29" xfId="5" applyNumberFormat="1" applyFont="1" applyFill="1" applyBorder="1" applyAlignment="1">
      <alignment horizontal="center" vertical="top"/>
    </xf>
    <xf numFmtId="0" fontId="16" fillId="8" borderId="9" xfId="5" applyFont="1" applyFill="1" applyBorder="1" applyAlignment="1">
      <alignment horizontal="center" vertical="top"/>
    </xf>
    <xf numFmtId="0" fontId="9" fillId="0" borderId="29" xfId="8" applyFont="1" applyBorder="1" applyAlignment="1">
      <alignment horizontal="left" vertical="top" wrapText="1"/>
    </xf>
    <xf numFmtId="49" fontId="7" fillId="0" borderId="23" xfId="5" applyNumberFormat="1" applyFont="1" applyBorder="1" applyAlignment="1">
      <alignment horizontal="center" vertical="center" textRotation="90"/>
    </xf>
    <xf numFmtId="0" fontId="17" fillId="11" borderId="29" xfId="5" applyFont="1" applyFill="1" applyBorder="1" applyAlignment="1">
      <alignment horizontal="center" vertical="top" wrapText="1"/>
    </xf>
    <xf numFmtId="0" fontId="17" fillId="9" borderId="29" xfId="5" applyFont="1" applyFill="1" applyBorder="1" applyAlignment="1">
      <alignment horizontal="center" vertical="top" wrapText="1"/>
    </xf>
    <xf numFmtId="164" fontId="16" fillId="0" borderId="1" xfId="5" applyNumberFormat="1" applyFont="1" applyFill="1" applyBorder="1" applyAlignment="1">
      <alignment horizontal="center" vertical="top"/>
    </xf>
    <xf numFmtId="0" fontId="42" fillId="0" borderId="64" xfId="5" applyFont="1" applyBorder="1" applyAlignment="1">
      <alignment horizontal="center" vertical="top" wrapText="1"/>
    </xf>
    <xf numFmtId="0" fontId="42" fillId="0" borderId="65" xfId="5" applyFont="1" applyBorder="1" applyAlignment="1">
      <alignment horizontal="left" vertical="top" wrapText="1"/>
    </xf>
    <xf numFmtId="164" fontId="16" fillId="9" borderId="23" xfId="5" applyNumberFormat="1" applyFont="1" applyFill="1" applyBorder="1" applyAlignment="1">
      <alignment horizontal="center" vertical="top"/>
    </xf>
    <xf numFmtId="0" fontId="16" fillId="9" borderId="23" xfId="5" applyFont="1" applyFill="1" applyBorder="1" applyAlignment="1">
      <alignment horizontal="center" vertical="top"/>
    </xf>
    <xf numFmtId="0" fontId="27" fillId="9" borderId="23" xfId="5" applyFont="1" applyFill="1" applyBorder="1" applyAlignment="1">
      <alignment vertical="top" wrapText="1"/>
    </xf>
    <xf numFmtId="0" fontId="17" fillId="10" borderId="25" xfId="5" applyFont="1" applyFill="1" applyBorder="1" applyAlignment="1">
      <alignment horizontal="center" vertical="top" wrapText="1"/>
    </xf>
    <xf numFmtId="0" fontId="9" fillId="0" borderId="37" xfId="5" applyFont="1" applyBorder="1" applyAlignment="1">
      <alignment horizontal="center" vertical="top" wrapText="1"/>
    </xf>
    <xf numFmtId="0" fontId="9" fillId="0" borderId="35" xfId="5" applyFont="1" applyBorder="1" applyAlignment="1">
      <alignment horizontal="center" vertical="top" wrapText="1"/>
    </xf>
    <xf numFmtId="49" fontId="16" fillId="10" borderId="19" xfId="5" applyNumberFormat="1" applyFont="1" applyFill="1" applyBorder="1" applyAlignment="1">
      <alignment horizontal="center" vertical="top" wrapText="1"/>
    </xf>
    <xf numFmtId="0" fontId="9" fillId="0" borderId="39" xfId="5" applyFont="1" applyBorder="1" applyAlignment="1">
      <alignment horizontal="center" vertical="top" wrapText="1"/>
    </xf>
    <xf numFmtId="0" fontId="9" fillId="0" borderId="32" xfId="8" applyFont="1" applyBorder="1" applyAlignment="1">
      <alignment horizontal="left" vertical="top" wrapText="1"/>
    </xf>
    <xf numFmtId="49" fontId="7" fillId="0" borderId="32" xfId="5" applyNumberFormat="1" applyFont="1" applyBorder="1" applyAlignment="1">
      <alignment horizontal="center" vertical="center" textRotation="90"/>
    </xf>
    <xf numFmtId="0" fontId="9" fillId="0" borderId="42" xfId="5" applyFont="1" applyBorder="1" applyAlignment="1">
      <alignment horizontal="center" vertical="top" wrapText="1"/>
    </xf>
    <xf numFmtId="0" fontId="10" fillId="0" borderId="59" xfId="5" applyFont="1" applyBorder="1" applyAlignment="1">
      <alignment vertical="center" wrapText="1"/>
    </xf>
    <xf numFmtId="0" fontId="9" fillId="0" borderId="44" xfId="5" applyFont="1" applyBorder="1" applyAlignment="1">
      <alignment vertical="top" wrapText="1"/>
    </xf>
    <xf numFmtId="0" fontId="18" fillId="0" borderId="3" xfId="5" applyFont="1" applyBorder="1" applyAlignment="1">
      <alignment vertical="top" wrapText="1"/>
    </xf>
    <xf numFmtId="0" fontId="18" fillId="0" borderId="3" xfId="5" applyFont="1" applyBorder="1" applyAlignment="1">
      <alignment horizontal="center" vertical="top" wrapText="1"/>
    </xf>
    <xf numFmtId="0" fontId="18" fillId="0" borderId="3" xfId="5" applyFont="1" applyBorder="1" applyAlignment="1">
      <alignment vertical="top" textRotation="90" wrapText="1"/>
    </xf>
    <xf numFmtId="0" fontId="18" fillId="0" borderId="3" xfId="5" applyFont="1" applyBorder="1" applyAlignment="1">
      <alignment vertical="top"/>
    </xf>
    <xf numFmtId="0" fontId="18" fillId="0" borderId="4" xfId="5" applyFont="1" applyBorder="1" applyAlignment="1">
      <alignment vertical="top"/>
    </xf>
    <xf numFmtId="49" fontId="13" fillId="6" borderId="1" xfId="5" applyNumberFormat="1" applyFont="1" applyFill="1" applyBorder="1" applyAlignment="1">
      <alignment horizontal="center" vertical="top"/>
    </xf>
    <xf numFmtId="49" fontId="13" fillId="7" borderId="4" xfId="5" applyNumberFormat="1" applyFont="1" applyFill="1" applyBorder="1" applyAlignment="1">
      <alignment horizontal="center" vertical="top"/>
    </xf>
    <xf numFmtId="0" fontId="18" fillId="6" borderId="2" xfId="5" applyFont="1" applyFill="1" applyBorder="1" applyAlignment="1">
      <alignment vertical="top" wrapText="1"/>
    </xf>
    <xf numFmtId="0" fontId="18" fillId="6" borderId="3" xfId="5" applyFont="1" applyFill="1" applyBorder="1" applyAlignment="1">
      <alignment vertical="top" wrapText="1"/>
    </xf>
    <xf numFmtId="0" fontId="9" fillId="6" borderId="3" xfId="5" applyFont="1" applyFill="1" applyBorder="1" applyAlignment="1">
      <alignment vertical="top" wrapText="1"/>
    </xf>
    <xf numFmtId="0" fontId="18" fillId="6" borderId="3" xfId="5" applyFont="1" applyFill="1" applyBorder="1" applyAlignment="1">
      <alignment horizontal="center" vertical="top" wrapText="1"/>
    </xf>
    <xf numFmtId="0" fontId="18" fillId="6" borderId="3" xfId="5" applyFont="1" applyFill="1" applyBorder="1" applyAlignment="1">
      <alignment vertical="top" textRotation="90" wrapText="1"/>
    </xf>
    <xf numFmtId="0" fontId="18" fillId="6" borderId="3" xfId="5" applyFont="1" applyFill="1" applyBorder="1" applyAlignment="1">
      <alignment vertical="top"/>
    </xf>
    <xf numFmtId="0" fontId="24" fillId="6" borderId="4" xfId="5" applyFont="1" applyFill="1" applyBorder="1" applyAlignment="1">
      <alignment vertical="top"/>
    </xf>
    <xf numFmtId="49" fontId="13" fillId="6" borderId="25" xfId="5" applyNumberFormat="1" applyFont="1" applyFill="1" applyBorder="1" applyAlignment="1">
      <alignment horizontal="center" vertical="top"/>
    </xf>
    <xf numFmtId="49" fontId="13" fillId="7" borderId="33" xfId="5" applyNumberFormat="1" applyFont="1" applyFill="1" applyBorder="1" applyAlignment="1">
      <alignment horizontal="center" vertical="top"/>
    </xf>
    <xf numFmtId="164" fontId="9" fillId="0" borderId="48" xfId="5" applyNumberFormat="1" applyFont="1" applyBorder="1" applyAlignment="1">
      <alignment horizontal="center" vertical="top"/>
    </xf>
    <xf numFmtId="0" fontId="9" fillId="0" borderId="66" xfId="5" applyFont="1" applyBorder="1" applyAlignment="1">
      <alignment horizontal="center" vertical="center"/>
    </xf>
    <xf numFmtId="0" fontId="9" fillId="0" borderId="0" xfId="5" applyFont="1" applyBorder="1" applyAlignment="1">
      <alignment vertical="top" wrapText="1"/>
    </xf>
    <xf numFmtId="0" fontId="18" fillId="0" borderId="2" xfId="5" applyFont="1" applyBorder="1" applyAlignment="1">
      <alignment horizontal="center" vertical="top"/>
    </xf>
    <xf numFmtId="0" fontId="18" fillId="0" borderId="3" xfId="5" applyFont="1" applyBorder="1" applyAlignment="1">
      <alignment horizontal="center" vertical="top"/>
    </xf>
    <xf numFmtId="0" fontId="18" fillId="0" borderId="4" xfId="5" applyFont="1" applyBorder="1" applyAlignment="1">
      <alignment horizontal="center" vertical="top"/>
    </xf>
    <xf numFmtId="0" fontId="24" fillId="5" borderId="2" xfId="5" applyFont="1" applyFill="1" applyBorder="1" applyAlignment="1">
      <alignment vertical="top"/>
    </xf>
    <xf numFmtId="0" fontId="24" fillId="5" borderId="3" xfId="5" applyFont="1" applyFill="1" applyBorder="1" applyAlignment="1">
      <alignment vertical="top"/>
    </xf>
    <xf numFmtId="0" fontId="24" fillId="5" borderId="3" xfId="5" applyFont="1" applyFill="1" applyBorder="1" applyAlignment="1">
      <alignment horizontal="center" vertical="top"/>
    </xf>
    <xf numFmtId="0" fontId="24" fillId="5" borderId="3" xfId="5" applyFont="1" applyFill="1" applyBorder="1" applyAlignment="1">
      <alignment vertical="top" textRotation="90"/>
    </xf>
    <xf numFmtId="0" fontId="18" fillId="5" borderId="3" xfId="5" applyFont="1" applyFill="1" applyBorder="1" applyAlignment="1">
      <alignment vertical="top"/>
    </xf>
    <xf numFmtId="0" fontId="28" fillId="5" borderId="3" xfId="5" applyFont="1" applyFill="1" applyBorder="1" applyAlignment="1">
      <alignment vertical="top"/>
    </xf>
    <xf numFmtId="0" fontId="24" fillId="5" borderId="4" xfId="5" applyFont="1" applyFill="1" applyBorder="1" applyAlignment="1">
      <alignment vertical="top"/>
    </xf>
    <xf numFmtId="49" fontId="13" fillId="5" borderId="4" xfId="5" applyNumberFormat="1" applyFont="1" applyFill="1" applyBorder="1" applyAlignment="1">
      <alignment horizontal="center" vertical="top"/>
    </xf>
    <xf numFmtId="49" fontId="16" fillId="5" borderId="2" xfId="7" applyNumberFormat="1" applyFont="1" applyFill="1" applyBorder="1" applyAlignment="1">
      <alignment vertical="top"/>
    </xf>
    <xf numFmtId="49" fontId="16" fillId="5" borderId="3" xfId="7" applyNumberFormat="1" applyFont="1" applyFill="1" applyBorder="1" applyAlignment="1">
      <alignment vertical="top"/>
    </xf>
    <xf numFmtId="49" fontId="16" fillId="5" borderId="4" xfId="7" applyNumberFormat="1" applyFont="1" applyFill="1" applyBorder="1" applyAlignment="1">
      <alignment vertical="top"/>
    </xf>
    <xf numFmtId="164" fontId="41" fillId="5" borderId="1" xfId="7" applyNumberFormat="1" applyFont="1" applyFill="1" applyBorder="1" applyAlignment="1">
      <alignment horizontal="center" vertical="top"/>
    </xf>
    <xf numFmtId="49" fontId="13" fillId="7" borderId="1" xfId="5" applyNumberFormat="1" applyFont="1" applyFill="1" applyBorder="1" applyAlignment="1">
      <alignment horizontal="center" vertical="top" wrapText="1"/>
    </xf>
    <xf numFmtId="0" fontId="21" fillId="6" borderId="2" xfId="5" applyFont="1" applyFill="1" applyBorder="1" applyAlignment="1">
      <alignment vertical="top"/>
    </xf>
    <xf numFmtId="0" fontId="21" fillId="6" borderId="3" xfId="5" applyFont="1" applyFill="1" applyBorder="1" applyAlignment="1">
      <alignment vertical="top"/>
    </xf>
    <xf numFmtId="0" fontId="21" fillId="6" borderId="4" xfId="5" applyFont="1" applyFill="1" applyBorder="1" applyAlignment="1">
      <alignment vertical="top"/>
    </xf>
    <xf numFmtId="164" fontId="16" fillId="6" borderId="1" xfId="5" applyNumberFormat="1" applyFont="1" applyFill="1" applyBorder="1" applyAlignment="1">
      <alignment horizontal="center" vertical="top"/>
    </xf>
    <xf numFmtId="49" fontId="16" fillId="12" borderId="1" xfId="5" applyNumberFormat="1" applyFont="1" applyFill="1" applyBorder="1" applyAlignment="1">
      <alignment horizontal="center" vertical="top"/>
    </xf>
    <xf numFmtId="9" fontId="21" fillId="0" borderId="22" xfId="5" applyNumberFormat="1" applyFont="1" applyBorder="1" applyAlignment="1">
      <alignment horizontal="center" vertical="top"/>
    </xf>
    <xf numFmtId="0" fontId="21" fillId="0" borderId="67" xfId="5" applyFont="1" applyBorder="1" applyAlignment="1">
      <alignment horizontal="center" vertical="top"/>
    </xf>
    <xf numFmtId="0" fontId="21" fillId="0" borderId="68" xfId="5" applyFont="1" applyBorder="1" applyAlignment="1">
      <alignment horizontal="left" vertical="top" wrapText="1"/>
    </xf>
    <xf numFmtId="164" fontId="16" fillId="14" borderId="1" xfId="5" applyNumberFormat="1" applyFont="1" applyFill="1" applyBorder="1" applyAlignment="1">
      <alignment horizontal="center" vertical="top"/>
    </xf>
    <xf numFmtId="0" fontId="9" fillId="0" borderId="18" xfId="8" applyFont="1" applyBorder="1" applyAlignment="1">
      <alignment horizontal="left" vertical="top" wrapText="1"/>
    </xf>
    <xf numFmtId="0" fontId="9" fillId="10" borderId="23" xfId="5" applyFont="1" applyFill="1" applyBorder="1" applyAlignment="1">
      <alignment horizontal="left" vertical="top"/>
    </xf>
    <xf numFmtId="0" fontId="17" fillId="11" borderId="23" xfId="5" applyFont="1" applyFill="1" applyBorder="1" applyAlignment="1">
      <alignment horizontal="center" vertical="top" wrapText="1"/>
    </xf>
    <xf numFmtId="0" fontId="17" fillId="10" borderId="23" xfId="5" applyFont="1" applyFill="1" applyBorder="1" applyAlignment="1">
      <alignment horizontal="center" vertical="top" wrapText="1"/>
    </xf>
    <xf numFmtId="0" fontId="17" fillId="9" borderId="0" xfId="5" applyFont="1" applyFill="1" applyBorder="1" applyAlignment="1">
      <alignment horizontal="center" vertical="top" wrapText="1"/>
    </xf>
    <xf numFmtId="49" fontId="16" fillId="7" borderId="23" xfId="5" applyNumberFormat="1" applyFont="1" applyFill="1" applyBorder="1" applyAlignment="1">
      <alignment horizontal="center" vertical="top"/>
    </xf>
    <xf numFmtId="1" fontId="21" fillId="0" borderId="47" xfId="5" applyNumberFormat="1" applyFont="1" applyBorder="1" applyAlignment="1">
      <alignment horizontal="center" vertical="top"/>
    </xf>
    <xf numFmtId="0" fontId="21" fillId="0" borderId="69" xfId="5" applyFont="1" applyBorder="1" applyAlignment="1">
      <alignment horizontal="center" vertical="top"/>
    </xf>
    <xf numFmtId="0" fontId="21" fillId="0" borderId="52" xfId="5" applyFont="1" applyBorder="1" applyAlignment="1">
      <alignment horizontal="left" vertical="top" wrapText="1"/>
    </xf>
    <xf numFmtId="0" fontId="9" fillId="10" borderId="32" xfId="5" applyFont="1" applyFill="1" applyBorder="1" applyAlignment="1">
      <alignment vertical="top"/>
    </xf>
    <xf numFmtId="0" fontId="17" fillId="11" borderId="32" xfId="5" applyFont="1" applyFill="1" applyBorder="1" applyAlignment="1">
      <alignment horizontal="center" vertical="top" wrapText="1"/>
    </xf>
    <xf numFmtId="49" fontId="16" fillId="10" borderId="32" xfId="5" applyNumberFormat="1" applyFont="1" applyFill="1" applyBorder="1" applyAlignment="1">
      <alignment vertical="top" wrapText="1"/>
    </xf>
    <xf numFmtId="49" fontId="16" fillId="9" borderId="33" xfId="5" applyNumberFormat="1" applyFont="1" applyFill="1" applyBorder="1" applyAlignment="1">
      <alignment vertical="top" wrapText="1"/>
    </xf>
    <xf numFmtId="49" fontId="16" fillId="7" borderId="32" xfId="5" applyNumberFormat="1" applyFont="1" applyFill="1" applyBorder="1" applyAlignment="1">
      <alignment horizontal="center" vertical="top"/>
    </xf>
    <xf numFmtId="0" fontId="21" fillId="0" borderId="54" xfId="5" applyFont="1" applyBorder="1" applyAlignment="1">
      <alignment horizontal="center" vertical="top"/>
    </xf>
    <xf numFmtId="0" fontId="21" fillId="0" borderId="25" xfId="5" applyFont="1" applyBorder="1" applyAlignment="1">
      <alignment horizontal="left" vertical="top" wrapText="1"/>
    </xf>
    <xf numFmtId="49" fontId="21" fillId="0" borderId="22" xfId="5" applyNumberFormat="1" applyFont="1" applyBorder="1" applyAlignment="1">
      <alignment horizontal="center" vertical="top"/>
    </xf>
    <xf numFmtId="0" fontId="9" fillId="10" borderId="22" xfId="5" applyFont="1" applyFill="1" applyBorder="1" applyAlignment="1">
      <alignment horizontal="left" vertical="top"/>
    </xf>
    <xf numFmtId="49" fontId="16" fillId="10" borderId="23" xfId="5" applyNumberFormat="1" applyFont="1" applyFill="1" applyBorder="1" applyAlignment="1">
      <alignment horizontal="left" vertical="top" wrapText="1"/>
    </xf>
    <xf numFmtId="1" fontId="21" fillId="0" borderId="6" xfId="5" applyNumberFormat="1" applyFont="1" applyBorder="1" applyAlignment="1">
      <alignment horizontal="center" vertical="top"/>
    </xf>
    <xf numFmtId="0" fontId="21" fillId="0" borderId="40" xfId="5" applyFont="1" applyBorder="1" applyAlignment="1">
      <alignment horizontal="center" vertical="top"/>
    </xf>
    <xf numFmtId="0" fontId="21" fillId="0" borderId="8" xfId="5" applyFont="1" applyBorder="1" applyAlignment="1">
      <alignment horizontal="left" vertical="top" wrapText="1"/>
    </xf>
    <xf numFmtId="164" fontId="16" fillId="0" borderId="0" xfId="5" applyNumberFormat="1" applyFont="1" applyFill="1" applyBorder="1" applyAlignment="1">
      <alignment horizontal="center" vertical="top"/>
    </xf>
    <xf numFmtId="49" fontId="21" fillId="0" borderId="47" xfId="5" applyNumberFormat="1" applyFont="1" applyBorder="1" applyAlignment="1">
      <alignment horizontal="center" vertical="top"/>
    </xf>
    <xf numFmtId="0" fontId="9" fillId="10" borderId="18" xfId="5" applyFont="1" applyFill="1" applyBorder="1" applyAlignment="1">
      <alignment horizontal="left" vertical="top"/>
    </xf>
    <xf numFmtId="49" fontId="16" fillId="10" borderId="32" xfId="5" applyNumberFormat="1" applyFont="1" applyFill="1" applyBorder="1" applyAlignment="1">
      <alignment horizontal="left" vertical="top" wrapText="1"/>
    </xf>
    <xf numFmtId="164" fontId="16" fillId="8" borderId="1" xfId="5" applyNumberFormat="1" applyFont="1" applyFill="1" applyBorder="1" applyAlignment="1">
      <alignment horizontal="center" vertical="top"/>
    </xf>
    <xf numFmtId="0" fontId="9" fillId="10" borderId="23" xfId="5" applyFont="1" applyFill="1" applyBorder="1" applyAlignment="1">
      <alignment horizontal="left" vertical="top" wrapText="1"/>
    </xf>
    <xf numFmtId="0" fontId="17" fillId="10" borderId="29" xfId="5" applyFont="1" applyFill="1" applyBorder="1" applyAlignment="1">
      <alignment horizontal="center" vertical="top" wrapText="1"/>
    </xf>
    <xf numFmtId="9" fontId="21" fillId="0" borderId="14" xfId="5" applyNumberFormat="1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top"/>
    </xf>
    <xf numFmtId="0" fontId="21" fillId="0" borderId="16" xfId="5" applyFont="1" applyBorder="1" applyAlignment="1">
      <alignment horizontal="left" vertical="top" wrapText="1"/>
    </xf>
    <xf numFmtId="49" fontId="21" fillId="0" borderId="18" xfId="5" applyNumberFormat="1" applyFont="1" applyBorder="1" applyAlignment="1">
      <alignment horizontal="center" vertical="top"/>
    </xf>
    <xf numFmtId="0" fontId="9" fillId="10" borderId="29" xfId="8" applyFont="1" applyFill="1" applyBorder="1" applyAlignment="1">
      <alignment vertical="top" wrapText="1"/>
    </xf>
    <xf numFmtId="49" fontId="16" fillId="10" borderId="29" xfId="5" applyNumberFormat="1" applyFont="1" applyFill="1" applyBorder="1" applyAlignment="1">
      <alignment vertical="top" wrapText="1"/>
    </xf>
    <xf numFmtId="49" fontId="16" fillId="9" borderId="0" xfId="5" applyNumberFormat="1" applyFont="1" applyFill="1" applyBorder="1" applyAlignment="1">
      <alignment vertical="top" wrapText="1"/>
    </xf>
    <xf numFmtId="49" fontId="16" fillId="7" borderId="29" xfId="5" applyNumberFormat="1" applyFont="1" applyFill="1" applyBorder="1" applyAlignment="1">
      <alignment horizontal="center" vertical="top"/>
    </xf>
    <xf numFmtId="0" fontId="16" fillId="0" borderId="1" xfId="5" applyFont="1" applyFill="1" applyBorder="1" applyAlignment="1">
      <alignment horizontal="center" vertical="top"/>
    </xf>
    <xf numFmtId="0" fontId="17" fillId="11" borderId="32" xfId="5" applyFont="1" applyFill="1" applyBorder="1" applyAlignment="1">
      <alignment horizontal="center" vertical="top" wrapText="1"/>
    </xf>
    <xf numFmtId="49" fontId="16" fillId="9" borderId="19" xfId="5" applyNumberFormat="1" applyFont="1" applyFill="1" applyBorder="1" applyAlignment="1">
      <alignment vertical="top" wrapText="1"/>
    </xf>
    <xf numFmtId="49" fontId="7" fillId="0" borderId="0" xfId="5" applyNumberFormat="1" applyFont="1" applyBorder="1" applyAlignment="1">
      <alignment horizontal="center" vertical="center" textRotation="90"/>
    </xf>
    <xf numFmtId="0" fontId="9" fillId="10" borderId="22" xfId="5" applyFont="1" applyFill="1" applyBorder="1" applyAlignment="1">
      <alignment horizontal="left" vertical="top" wrapText="1"/>
    </xf>
    <xf numFmtId="0" fontId="17" fillId="9" borderId="20" xfId="5" applyFont="1" applyFill="1" applyBorder="1" applyAlignment="1">
      <alignment horizontal="center" vertical="top" wrapText="1"/>
    </xf>
    <xf numFmtId="0" fontId="10" fillId="0" borderId="46" xfId="9" applyFont="1" applyBorder="1" applyAlignment="1">
      <alignment horizontal="left" vertical="top" wrapText="1"/>
    </xf>
    <xf numFmtId="0" fontId="9" fillId="10" borderId="47" xfId="5" applyFont="1" applyFill="1" applyBorder="1" applyAlignment="1">
      <alignment vertical="top" wrapText="1"/>
    </xf>
    <xf numFmtId="0" fontId="9" fillId="10" borderId="22" xfId="5" applyFont="1" applyFill="1" applyBorder="1" applyAlignment="1">
      <alignment horizontal="left" vertical="top" wrapText="1"/>
    </xf>
    <xf numFmtId="0" fontId="9" fillId="10" borderId="47" xfId="5" applyFont="1" applyFill="1" applyBorder="1" applyAlignment="1">
      <alignment horizontal="left" vertical="top" wrapText="1"/>
    </xf>
    <xf numFmtId="0" fontId="44" fillId="0" borderId="0" xfId="5" applyFont="1"/>
    <xf numFmtId="9" fontId="21" fillId="0" borderId="10" xfId="5" applyNumberFormat="1" applyFont="1" applyBorder="1" applyAlignment="1">
      <alignment horizontal="center" vertical="top"/>
    </xf>
    <xf numFmtId="0" fontId="21" fillId="0" borderId="24" xfId="5" applyFont="1" applyBorder="1" applyAlignment="1">
      <alignment horizontal="center" vertical="top"/>
    </xf>
    <xf numFmtId="0" fontId="21" fillId="0" borderId="12" xfId="5" applyFont="1" applyBorder="1" applyAlignment="1">
      <alignment horizontal="left" vertical="top" wrapText="1"/>
    </xf>
    <xf numFmtId="49" fontId="21" fillId="0" borderId="9" xfId="5" applyNumberFormat="1" applyFont="1" applyBorder="1" applyAlignment="1">
      <alignment horizontal="center" vertical="top"/>
    </xf>
    <xf numFmtId="0" fontId="9" fillId="10" borderId="22" xfId="8" applyFont="1" applyFill="1" applyBorder="1" applyAlignment="1">
      <alignment horizontal="left" vertical="top" wrapText="1"/>
    </xf>
    <xf numFmtId="0" fontId="45" fillId="0" borderId="0" xfId="5" applyFont="1"/>
    <xf numFmtId="164" fontId="16" fillId="0" borderId="21" xfId="5" applyNumberFormat="1" applyFont="1" applyFill="1" applyBorder="1" applyAlignment="1">
      <alignment horizontal="center" vertical="top"/>
    </xf>
    <xf numFmtId="0" fontId="21" fillId="0" borderId="5" xfId="5" applyFont="1" applyBorder="1" applyAlignment="1">
      <alignment horizontal="center" vertical="top"/>
    </xf>
    <xf numFmtId="0" fontId="9" fillId="10" borderId="47" xfId="8" applyFont="1" applyFill="1" applyBorder="1" applyAlignment="1">
      <alignment horizontal="left" vertical="top" wrapText="1"/>
    </xf>
    <xf numFmtId="9" fontId="21" fillId="0" borderId="63" xfId="5" applyNumberFormat="1" applyFont="1" applyBorder="1" applyAlignment="1">
      <alignment horizontal="center" vertical="top"/>
    </xf>
    <xf numFmtId="0" fontId="21" fillId="0" borderId="65" xfId="5" applyFont="1" applyBorder="1" applyAlignment="1">
      <alignment horizontal="left" vertical="top" wrapText="1"/>
    </xf>
    <xf numFmtId="164" fontId="16" fillId="8" borderId="70" xfId="5" applyNumberFormat="1" applyFont="1" applyFill="1" applyBorder="1" applyAlignment="1">
      <alignment horizontal="center" vertical="top"/>
    </xf>
    <xf numFmtId="0" fontId="16" fillId="8" borderId="12" xfId="5" applyFont="1" applyFill="1" applyBorder="1" applyAlignment="1">
      <alignment horizontal="center" vertical="top"/>
    </xf>
    <xf numFmtId="0" fontId="9" fillId="0" borderId="23" xfId="8" applyFont="1" applyBorder="1" applyAlignment="1">
      <alignment horizontal="left" vertical="top" wrapText="1"/>
    </xf>
    <xf numFmtId="0" fontId="9" fillId="10" borderId="23" xfId="8" applyFont="1" applyFill="1" applyBorder="1" applyAlignment="1">
      <alignment horizontal="left" vertical="top" wrapText="1"/>
    </xf>
    <xf numFmtId="49" fontId="16" fillId="10" borderId="23" xfId="5" applyNumberFormat="1" applyFont="1" applyFill="1" applyBorder="1" applyAlignment="1">
      <alignment horizontal="center" vertical="top" wrapText="1"/>
    </xf>
    <xf numFmtId="49" fontId="16" fillId="9" borderId="23" xfId="5" applyNumberFormat="1" applyFont="1" applyFill="1" applyBorder="1" applyAlignment="1">
      <alignment horizontal="center" vertical="top" wrapText="1"/>
    </xf>
    <xf numFmtId="1" fontId="21" fillId="0" borderId="39" xfId="5" applyNumberFormat="1" applyFont="1" applyBorder="1" applyAlignment="1">
      <alignment horizontal="center" vertical="top"/>
    </xf>
    <xf numFmtId="0" fontId="21" fillId="0" borderId="46" xfId="5" applyFont="1" applyBorder="1" applyAlignment="1">
      <alignment horizontal="left" vertical="top" wrapText="1"/>
    </xf>
    <xf numFmtId="164" fontId="16" fillId="0" borderId="71" xfId="5" applyNumberFormat="1" applyFont="1" applyFill="1" applyBorder="1" applyAlignment="1">
      <alignment horizontal="center" vertical="top"/>
    </xf>
    <xf numFmtId="0" fontId="9" fillId="10" borderId="32" xfId="8" applyFont="1" applyFill="1" applyBorder="1" applyAlignment="1">
      <alignment horizontal="left" vertical="top" wrapText="1"/>
    </xf>
    <xf numFmtId="49" fontId="16" fillId="10" borderId="32" xfId="5" applyNumberFormat="1" applyFont="1" applyFill="1" applyBorder="1" applyAlignment="1">
      <alignment horizontal="center" vertical="top" wrapText="1"/>
    </xf>
    <xf numFmtId="49" fontId="16" fillId="9" borderId="32" xfId="5" applyNumberFormat="1" applyFont="1" applyFill="1" applyBorder="1" applyAlignment="1">
      <alignment horizontal="center" vertical="top" wrapText="1"/>
    </xf>
    <xf numFmtId="0" fontId="21" fillId="0" borderId="24" xfId="5" applyFont="1" applyBorder="1" applyAlignment="1">
      <alignment horizontal="left" vertical="top"/>
    </xf>
    <xf numFmtId="0" fontId="9" fillId="0" borderId="39" xfId="5" applyFont="1" applyBorder="1" applyAlignment="1">
      <alignment horizontal="center" vertical="top"/>
    </xf>
    <xf numFmtId="0" fontId="9" fillId="0" borderId="8" xfId="5" applyFont="1" applyBorder="1" applyAlignment="1">
      <alignment vertical="top" wrapText="1"/>
    </xf>
    <xf numFmtId="0" fontId="21" fillId="0" borderId="39" xfId="5" applyFont="1" applyBorder="1" applyAlignment="1">
      <alignment horizontal="center" vertical="top"/>
    </xf>
    <xf numFmtId="0" fontId="21" fillId="0" borderId="40" xfId="5" applyFont="1" applyBorder="1" applyAlignment="1">
      <alignment horizontal="center" vertical="top" wrapText="1"/>
    </xf>
    <xf numFmtId="9" fontId="21" fillId="0" borderId="26" xfId="5" applyNumberFormat="1" applyFont="1" applyBorder="1" applyAlignment="1">
      <alignment horizontal="center" vertical="top"/>
    </xf>
    <xf numFmtId="0" fontId="21" fillId="0" borderId="27" xfId="5" applyFont="1" applyBorder="1" applyAlignment="1">
      <alignment horizontal="left" vertical="top"/>
    </xf>
    <xf numFmtId="0" fontId="21" fillId="0" borderId="36" xfId="5" applyFont="1" applyBorder="1" applyAlignment="1">
      <alignment horizontal="left" vertical="top" wrapText="1"/>
    </xf>
    <xf numFmtId="164" fontId="16" fillId="0" borderId="72" xfId="5" applyNumberFormat="1" applyFont="1" applyFill="1" applyBorder="1" applyAlignment="1">
      <alignment horizontal="center" vertical="top"/>
    </xf>
    <xf numFmtId="0" fontId="21" fillId="0" borderId="17" xfId="5" applyFont="1" applyBorder="1" applyAlignment="1">
      <alignment horizontal="center" vertical="top"/>
    </xf>
    <xf numFmtId="0" fontId="9" fillId="10" borderId="29" xfId="8" applyFont="1" applyFill="1" applyBorder="1" applyAlignment="1">
      <alignment horizontal="left" vertical="top" wrapText="1"/>
    </xf>
    <xf numFmtId="0" fontId="17" fillId="11" borderId="29" xfId="5" applyFont="1" applyFill="1" applyBorder="1" applyAlignment="1">
      <alignment horizontal="center" vertical="top" wrapText="1"/>
    </xf>
    <xf numFmtId="49" fontId="16" fillId="10" borderId="29" xfId="5" applyNumberFormat="1" applyFont="1" applyFill="1" applyBorder="1" applyAlignment="1">
      <alignment horizontal="center" vertical="top" wrapText="1"/>
    </xf>
    <xf numFmtId="49" fontId="16" fillId="9" borderId="29" xfId="5" applyNumberFormat="1" applyFont="1" applyFill="1" applyBorder="1" applyAlignment="1">
      <alignment horizontal="center" vertical="top" wrapText="1"/>
    </xf>
    <xf numFmtId="164" fontId="16" fillId="8" borderId="42" xfId="5" applyNumberFormat="1" applyFont="1" applyFill="1" applyBorder="1" applyAlignment="1">
      <alignment horizontal="center" vertical="top"/>
    </xf>
    <xf numFmtId="0" fontId="16" fillId="8" borderId="4" xfId="5" applyFont="1" applyFill="1" applyBorder="1" applyAlignment="1">
      <alignment horizontal="center" vertical="top"/>
    </xf>
    <xf numFmtId="0" fontId="17" fillId="11" borderId="25" xfId="5" applyFont="1" applyFill="1" applyBorder="1" applyAlignment="1">
      <alignment horizontal="center" vertical="top" wrapText="1"/>
    </xf>
    <xf numFmtId="164" fontId="16" fillId="0" borderId="73" xfId="5" applyNumberFormat="1" applyFont="1" applyFill="1" applyBorder="1" applyAlignment="1">
      <alignment horizontal="center" vertical="top"/>
    </xf>
    <xf numFmtId="0" fontId="21" fillId="0" borderId="32" xfId="5" applyFont="1" applyBorder="1" applyAlignment="1">
      <alignment horizontal="center" vertical="top"/>
    </xf>
    <xf numFmtId="0" fontId="17" fillId="11" borderId="33" xfId="5" applyFont="1" applyFill="1" applyBorder="1" applyAlignment="1">
      <alignment horizontal="center" vertical="top" wrapText="1"/>
    </xf>
    <xf numFmtId="0" fontId="21" fillId="0" borderId="38" xfId="5" applyFont="1" applyBorder="1" applyAlignment="1">
      <alignment horizontal="center" vertical="top"/>
    </xf>
    <xf numFmtId="164" fontId="41" fillId="0" borderId="72" xfId="5" applyNumberFormat="1" applyFont="1" applyFill="1" applyBorder="1" applyAlignment="1">
      <alignment horizontal="center" vertical="top"/>
    </xf>
    <xf numFmtId="0" fontId="9" fillId="0" borderId="40" xfId="5" applyFont="1" applyBorder="1" applyAlignment="1">
      <alignment horizontal="center" vertical="center" wrapText="1"/>
    </xf>
    <xf numFmtId="0" fontId="9" fillId="0" borderId="8" xfId="5" applyFont="1" applyBorder="1" applyAlignment="1">
      <alignment wrapText="1"/>
    </xf>
    <xf numFmtId="0" fontId="9" fillId="0" borderId="40" xfId="5" applyFont="1" applyBorder="1" applyAlignment="1">
      <alignment horizontal="center" vertical="top"/>
    </xf>
    <xf numFmtId="49" fontId="21" fillId="0" borderId="32" xfId="5" applyNumberFormat="1" applyFont="1" applyBorder="1" applyAlignment="1">
      <alignment horizontal="center" vertical="top"/>
    </xf>
    <xf numFmtId="9" fontId="21" fillId="0" borderId="53" xfId="5" applyNumberFormat="1" applyFont="1" applyBorder="1" applyAlignment="1">
      <alignment horizontal="center" vertical="top"/>
    </xf>
    <xf numFmtId="0" fontId="21" fillId="0" borderId="67" xfId="5" applyFont="1" applyBorder="1" applyAlignment="1">
      <alignment horizontal="left" vertical="top"/>
    </xf>
    <xf numFmtId="164" fontId="16" fillId="9" borderId="9" xfId="5" applyNumberFormat="1" applyFont="1" applyFill="1" applyBorder="1" applyAlignment="1">
      <alignment horizontal="center" vertical="top"/>
    </xf>
    <xf numFmtId="0" fontId="16" fillId="9" borderId="12" xfId="5" applyFont="1" applyFill="1" applyBorder="1" applyAlignment="1">
      <alignment horizontal="center" vertical="top"/>
    </xf>
    <xf numFmtId="49" fontId="7" fillId="0" borderId="13" xfId="5" applyNumberFormat="1" applyFont="1" applyBorder="1" applyAlignment="1">
      <alignment horizontal="center" vertical="center" textRotation="90"/>
    </xf>
    <xf numFmtId="0" fontId="18" fillId="9" borderId="38" xfId="5" applyFont="1" applyFill="1" applyBorder="1" applyAlignment="1">
      <alignment horizontal="center" vertical="center" textRotation="90" wrapText="1"/>
    </xf>
    <xf numFmtId="0" fontId="24" fillId="9" borderId="22" xfId="5" applyFont="1" applyFill="1" applyBorder="1" applyAlignment="1">
      <alignment horizontal="center" vertical="top" wrapText="1"/>
    </xf>
    <xf numFmtId="0" fontId="24" fillId="9" borderId="20" xfId="5" applyFont="1" applyFill="1" applyBorder="1" applyAlignment="1">
      <alignment horizontal="center" vertical="top" wrapText="1"/>
    </xf>
    <xf numFmtId="0" fontId="24" fillId="9" borderId="25" xfId="5" applyFont="1" applyFill="1" applyBorder="1" applyAlignment="1">
      <alignment horizontal="center" vertical="top" wrapText="1"/>
    </xf>
    <xf numFmtId="0" fontId="21" fillId="0" borderId="14" xfId="5" applyFont="1" applyBorder="1" applyAlignment="1">
      <alignment horizontal="center" vertical="top"/>
    </xf>
    <xf numFmtId="0" fontId="9" fillId="0" borderId="16" xfId="5" applyFont="1" applyBorder="1" applyAlignment="1">
      <alignment wrapText="1"/>
    </xf>
    <xf numFmtId="164" fontId="21" fillId="9" borderId="17" xfId="5" applyNumberFormat="1" applyFont="1" applyFill="1" applyBorder="1" applyAlignment="1">
      <alignment horizontal="center" vertical="top"/>
    </xf>
    <xf numFmtId="0" fontId="21" fillId="9" borderId="17" xfId="5" applyFont="1" applyFill="1" applyBorder="1" applyAlignment="1">
      <alignment horizontal="center" vertical="top"/>
    </xf>
    <xf numFmtId="0" fontId="24" fillId="9" borderId="18" xfId="5" applyFont="1" applyFill="1" applyBorder="1" applyAlignment="1">
      <alignment horizontal="center" vertical="top" wrapText="1"/>
    </xf>
    <xf numFmtId="0" fontId="24" fillId="9" borderId="0" xfId="5" applyFont="1" applyFill="1" applyBorder="1" applyAlignment="1">
      <alignment horizontal="center" vertical="top" wrapText="1"/>
    </xf>
    <xf numFmtId="0" fontId="24" fillId="9" borderId="19" xfId="5" applyFont="1" applyFill="1" applyBorder="1" applyAlignment="1">
      <alignment horizontal="center" vertical="top" wrapText="1"/>
    </xf>
    <xf numFmtId="0" fontId="2" fillId="0" borderId="18" xfId="5" applyBorder="1"/>
    <xf numFmtId="0" fontId="2" fillId="0" borderId="66" xfId="5" applyBorder="1"/>
    <xf numFmtId="0" fontId="2" fillId="0" borderId="19" xfId="5" applyBorder="1"/>
    <xf numFmtId="164" fontId="20" fillId="9" borderId="17" xfId="5" applyNumberFormat="1" applyFont="1" applyFill="1" applyBorder="1" applyAlignment="1">
      <alignment horizontal="center" vertical="top"/>
    </xf>
    <xf numFmtId="0" fontId="21" fillId="0" borderId="6" xfId="5" applyFont="1" applyBorder="1" applyAlignment="1">
      <alignment horizontal="center" vertical="top"/>
    </xf>
    <xf numFmtId="164" fontId="21" fillId="9" borderId="5" xfId="5" applyNumberFormat="1" applyFont="1" applyFill="1" applyBorder="1" applyAlignment="1">
      <alignment horizontal="center" vertical="top"/>
    </xf>
    <xf numFmtId="0" fontId="21" fillId="9" borderId="5" xfId="5" applyFont="1" applyFill="1" applyBorder="1" applyAlignment="1">
      <alignment horizontal="center" vertical="top"/>
    </xf>
    <xf numFmtId="0" fontId="24" fillId="9" borderId="47" xfId="5" applyFont="1" applyFill="1" applyBorder="1" applyAlignment="1">
      <alignment horizontal="center" vertical="top" wrapText="1"/>
    </xf>
    <xf numFmtId="0" fontId="24" fillId="9" borderId="21" xfId="5" applyFont="1" applyFill="1" applyBorder="1" applyAlignment="1">
      <alignment horizontal="center" vertical="top" wrapText="1"/>
    </xf>
    <xf numFmtId="0" fontId="24" fillId="9" borderId="33" xfId="5" applyFont="1" applyFill="1" applyBorder="1" applyAlignment="1">
      <alignment horizontal="center" vertical="top" wrapText="1"/>
    </xf>
    <xf numFmtId="0" fontId="2" fillId="0" borderId="48" xfId="5" applyFont="1" applyBorder="1" applyAlignment="1">
      <alignment horizontal="center" vertical="top" wrapText="1"/>
    </xf>
    <xf numFmtId="0" fontId="10" fillId="0" borderId="66" xfId="5" applyFont="1" applyBorder="1" applyAlignment="1">
      <alignment horizontal="center" vertical="top" wrapText="1"/>
    </xf>
    <xf numFmtId="0" fontId="9" fillId="11" borderId="19" xfId="5" applyFont="1" applyFill="1" applyBorder="1" applyAlignment="1">
      <alignment wrapText="1"/>
    </xf>
    <xf numFmtId="0" fontId="18" fillId="0" borderId="22" xfId="5" applyFont="1" applyBorder="1" applyAlignment="1">
      <alignment horizontal="center" vertical="top"/>
    </xf>
    <xf numFmtId="0" fontId="18" fillId="0" borderId="20" xfId="5" applyFont="1" applyBorder="1" applyAlignment="1">
      <alignment horizontal="center" vertical="top"/>
    </xf>
    <xf numFmtId="0" fontId="18" fillId="0" borderId="25" xfId="5" applyFont="1" applyBorder="1" applyAlignment="1">
      <alignment horizontal="center" vertical="top"/>
    </xf>
    <xf numFmtId="0" fontId="2" fillId="0" borderId="39" xfId="5" applyFont="1" applyBorder="1" applyAlignment="1">
      <alignment horizontal="center" vertical="top" wrapText="1"/>
    </xf>
    <xf numFmtId="0" fontId="10" fillId="0" borderId="40" xfId="5" applyFont="1" applyBorder="1" applyAlignment="1">
      <alignment horizontal="center" vertical="top" wrapText="1"/>
    </xf>
    <xf numFmtId="0" fontId="9" fillId="0" borderId="46" xfId="5" applyFont="1" applyBorder="1" applyAlignment="1">
      <alignment wrapText="1"/>
    </xf>
    <xf numFmtId="0" fontId="18" fillId="0" borderId="47" xfId="5" applyFont="1" applyBorder="1" applyAlignment="1">
      <alignment horizontal="center" vertical="top"/>
    </xf>
    <xf numFmtId="0" fontId="18" fillId="0" borderId="21" xfId="5" applyFont="1" applyBorder="1" applyAlignment="1">
      <alignment horizontal="center" vertical="top"/>
    </xf>
    <xf numFmtId="0" fontId="18" fillId="0" borderId="33" xfId="5" applyFont="1" applyBorder="1" applyAlignment="1">
      <alignment horizontal="center" vertical="top"/>
    </xf>
    <xf numFmtId="0" fontId="3" fillId="6" borderId="2" xfId="5" applyFont="1" applyFill="1" applyBorder="1" applyAlignment="1">
      <alignment vertical="top" wrapText="1"/>
    </xf>
    <xf numFmtId="0" fontId="3" fillId="6" borderId="3" xfId="5" applyFont="1" applyFill="1" applyBorder="1" applyAlignment="1">
      <alignment vertical="top" wrapText="1"/>
    </xf>
    <xf numFmtId="0" fontId="3" fillId="6" borderId="3" xfId="5" applyFont="1" applyFill="1" applyBorder="1" applyAlignment="1">
      <alignment horizontal="center" vertical="top" wrapText="1"/>
    </xf>
    <xf numFmtId="0" fontId="3" fillId="6" borderId="3" xfId="5" applyFont="1" applyFill="1" applyBorder="1" applyAlignment="1">
      <alignment vertical="top" textRotation="90" wrapText="1"/>
    </xf>
    <xf numFmtId="49" fontId="18" fillId="6" borderId="3" xfId="5" applyNumberFormat="1" applyFont="1" applyFill="1" applyBorder="1" applyAlignment="1">
      <alignment vertical="top" wrapText="1"/>
    </xf>
    <xf numFmtId="0" fontId="46" fillId="6" borderId="3" xfId="5" applyFont="1" applyFill="1" applyBorder="1" applyAlignment="1">
      <alignment vertical="top"/>
    </xf>
    <xf numFmtId="0" fontId="46" fillId="6" borderId="4" xfId="5" applyFont="1" applyFill="1" applyBorder="1" applyAlignment="1">
      <alignment vertical="top"/>
    </xf>
    <xf numFmtId="9" fontId="21" fillId="6" borderId="2" xfId="5" applyNumberFormat="1" applyFont="1" applyFill="1" applyBorder="1" applyAlignment="1">
      <alignment horizontal="center" vertical="top"/>
    </xf>
    <xf numFmtId="0" fontId="21" fillId="6" borderId="3" xfId="5" applyFont="1" applyFill="1" applyBorder="1" applyAlignment="1">
      <alignment horizontal="left" vertical="top"/>
    </xf>
    <xf numFmtId="0" fontId="21" fillId="6" borderId="4" xfId="5" applyFont="1" applyFill="1" applyBorder="1" applyAlignment="1">
      <alignment horizontal="left" vertical="top"/>
    </xf>
    <xf numFmtId="164" fontId="41" fillId="6" borderId="23" xfId="5" applyNumberFormat="1" applyFont="1" applyFill="1" applyBorder="1" applyAlignment="1">
      <alignment horizontal="center" vertical="top"/>
    </xf>
    <xf numFmtId="0" fontId="16" fillId="6" borderId="22" xfId="5" applyFont="1" applyFill="1" applyBorder="1" applyAlignment="1">
      <alignment horizontal="right" vertical="top" wrapText="1"/>
    </xf>
    <xf numFmtId="0" fontId="21" fillId="0" borderId="63" xfId="5" applyFont="1" applyBorder="1" applyAlignment="1">
      <alignment horizontal="center" vertical="top"/>
    </xf>
    <xf numFmtId="0" fontId="47" fillId="0" borderId="65" xfId="5" applyFont="1" applyBorder="1" applyAlignment="1">
      <alignment horizontal="left" vertical="top" wrapText="1"/>
    </xf>
    <xf numFmtId="0" fontId="16" fillId="8" borderId="10" xfId="5" applyFont="1" applyFill="1" applyBorder="1" applyAlignment="1">
      <alignment horizontal="center" vertical="top"/>
    </xf>
    <xf numFmtId="49" fontId="21" fillId="0" borderId="19" xfId="5" applyNumberFormat="1" applyFont="1" applyBorder="1" applyAlignment="1">
      <alignment horizontal="center" vertical="top"/>
    </xf>
    <xf numFmtId="0" fontId="18" fillId="9" borderId="25" xfId="5" applyFont="1" applyFill="1" applyBorder="1" applyAlignment="1">
      <alignment horizontal="center" vertical="center" textRotation="90" wrapText="1"/>
    </xf>
    <xf numFmtId="0" fontId="9" fillId="10" borderId="23" xfId="8" applyFont="1" applyFill="1" applyBorder="1" applyAlignment="1">
      <alignment vertical="top" wrapText="1"/>
    </xf>
    <xf numFmtId="0" fontId="21" fillId="0" borderId="26" xfId="5" applyFont="1" applyBorder="1" applyAlignment="1">
      <alignment horizontal="center" vertical="top"/>
    </xf>
    <xf numFmtId="0" fontId="47" fillId="0" borderId="36" xfId="5" applyFont="1" applyBorder="1" applyAlignment="1">
      <alignment horizontal="left" vertical="top" wrapText="1"/>
    </xf>
    <xf numFmtId="0" fontId="21" fillId="0" borderId="60" xfId="5" applyFont="1" applyBorder="1" applyAlignment="1">
      <alignment horizontal="center" vertical="top"/>
    </xf>
    <xf numFmtId="0" fontId="18" fillId="9" borderId="19" xfId="5" applyFont="1" applyFill="1" applyBorder="1" applyAlignment="1">
      <alignment horizontal="center" vertical="center" textRotation="90" wrapText="1"/>
    </xf>
    <xf numFmtId="0" fontId="10" fillId="0" borderId="27" xfId="5" applyFont="1" applyBorder="1" applyAlignment="1">
      <alignment horizontal="center" vertical="top" wrapText="1"/>
    </xf>
    <xf numFmtId="0" fontId="9" fillId="0" borderId="16" xfId="5" applyFont="1" applyBorder="1" applyAlignment="1">
      <alignment vertical="center" wrapText="1"/>
    </xf>
    <xf numFmtId="0" fontId="2" fillId="0" borderId="0" xfId="5" applyFill="1"/>
    <xf numFmtId="0" fontId="2" fillId="0" borderId="0" xfId="5" applyFill="1" applyBorder="1"/>
    <xf numFmtId="49" fontId="21" fillId="0" borderId="33" xfId="5" applyNumberFormat="1" applyFont="1" applyBorder="1" applyAlignment="1">
      <alignment horizontal="center" vertical="top"/>
    </xf>
    <xf numFmtId="0" fontId="18" fillId="9" borderId="33" xfId="5" applyFont="1" applyFill="1" applyBorder="1" applyAlignment="1">
      <alignment horizontal="center" vertical="center" textRotation="90" wrapText="1"/>
    </xf>
    <xf numFmtId="0" fontId="9" fillId="10" borderId="32" xfId="8" applyFont="1" applyFill="1" applyBorder="1" applyAlignment="1">
      <alignment vertical="top" wrapText="1"/>
    </xf>
    <xf numFmtId="0" fontId="16" fillId="0" borderId="0" xfId="5" applyFont="1" applyFill="1" applyBorder="1" applyAlignment="1">
      <alignment horizontal="center" vertical="top"/>
    </xf>
    <xf numFmtId="0" fontId="47" fillId="0" borderId="12" xfId="5" applyFont="1" applyBorder="1" applyAlignment="1">
      <alignment horizontal="left" vertical="top" wrapText="1"/>
    </xf>
    <xf numFmtId="0" fontId="16" fillId="9" borderId="9" xfId="5" applyFont="1" applyFill="1" applyBorder="1" applyAlignment="1">
      <alignment horizontal="center" vertical="top"/>
    </xf>
    <xf numFmtId="0" fontId="17" fillId="9" borderId="23" xfId="5" applyFont="1" applyFill="1" applyBorder="1" applyAlignment="1">
      <alignment horizontal="center" vertical="top" wrapText="1"/>
    </xf>
    <xf numFmtId="49" fontId="16" fillId="12" borderId="9" xfId="5" applyNumberFormat="1" applyFont="1" applyFill="1" applyBorder="1" applyAlignment="1">
      <alignment horizontal="center" vertical="top"/>
    </xf>
    <xf numFmtId="49" fontId="13" fillId="7" borderId="12" xfId="5" applyNumberFormat="1" applyFont="1" applyFill="1" applyBorder="1" applyAlignment="1">
      <alignment horizontal="center" vertical="top"/>
    </xf>
    <xf numFmtId="2" fontId="21" fillId="0" borderId="0" xfId="5" applyNumberFormat="1" applyFont="1" applyFill="1" applyBorder="1" applyAlignment="1">
      <alignment horizontal="center" vertical="top"/>
    </xf>
    <xf numFmtId="0" fontId="21" fillId="0" borderId="0" xfId="5" applyFont="1" applyFill="1" applyBorder="1" applyAlignment="1">
      <alignment horizontal="center" vertical="top"/>
    </xf>
    <xf numFmtId="0" fontId="21" fillId="0" borderId="37" xfId="5" applyFont="1" applyBorder="1" applyAlignment="1">
      <alignment horizontal="center" vertical="top"/>
    </xf>
    <xf numFmtId="0" fontId="9" fillId="0" borderId="61" xfId="5" applyFont="1" applyBorder="1" applyAlignment="1">
      <alignment vertical="center" wrapText="1"/>
    </xf>
    <xf numFmtId="2" fontId="21" fillId="9" borderId="38" xfId="5" applyNumberFormat="1" applyFont="1" applyFill="1" applyBorder="1" applyAlignment="1">
      <alignment horizontal="center" vertical="top"/>
    </xf>
    <xf numFmtId="0" fontId="21" fillId="9" borderId="38" xfId="5" applyFont="1" applyFill="1" applyBorder="1" applyAlignment="1">
      <alignment horizontal="center" vertical="top"/>
    </xf>
    <xf numFmtId="49" fontId="13" fillId="7" borderId="19" xfId="5" applyNumberFormat="1" applyFont="1" applyFill="1" applyBorder="1" applyAlignment="1">
      <alignment horizontal="center" vertical="top"/>
    </xf>
    <xf numFmtId="2" fontId="21" fillId="9" borderId="17" xfId="5" applyNumberFormat="1" applyFont="1" applyFill="1" applyBorder="1" applyAlignment="1">
      <alignment horizontal="center" vertical="top"/>
    </xf>
    <xf numFmtId="0" fontId="44" fillId="0" borderId="0" xfId="5" applyFont="1" applyFill="1"/>
    <xf numFmtId="164" fontId="21" fillId="0" borderId="0" xfId="5" applyNumberFormat="1" applyFont="1" applyFill="1" applyBorder="1" applyAlignment="1">
      <alignment horizontal="center" vertical="top"/>
    </xf>
    <xf numFmtId="0" fontId="21" fillId="0" borderId="37" xfId="5" applyFont="1" applyBorder="1" applyAlignment="1">
      <alignment horizontal="center" vertical="center" wrapText="1"/>
    </xf>
    <xf numFmtId="0" fontId="9" fillId="0" borderId="35" xfId="5" applyFont="1" applyBorder="1" applyAlignment="1">
      <alignment horizontal="center" vertical="center" wrapText="1"/>
    </xf>
    <xf numFmtId="0" fontId="9" fillId="0" borderId="51" xfId="5" applyFont="1" applyBorder="1" applyAlignment="1">
      <alignment horizontal="left" vertical="center" wrapText="1"/>
    </xf>
    <xf numFmtId="0" fontId="21" fillId="0" borderId="55" xfId="5" applyFont="1" applyBorder="1" applyAlignment="1">
      <alignment horizontal="center" vertical="center" wrapText="1"/>
    </xf>
    <xf numFmtId="0" fontId="9" fillId="0" borderId="56" xfId="5" applyFont="1" applyBorder="1" applyAlignment="1">
      <alignment horizontal="center" vertical="center" wrapText="1"/>
    </xf>
    <xf numFmtId="0" fontId="9" fillId="0" borderId="52" xfId="5" applyFont="1" applyBorder="1" applyAlignment="1">
      <alignment horizontal="left" vertical="center" wrapText="1"/>
    </xf>
    <xf numFmtId="49" fontId="16" fillId="12" borderId="5" xfId="5" applyNumberFormat="1" applyFont="1" applyFill="1" applyBorder="1" applyAlignment="1">
      <alignment horizontal="center" vertical="top"/>
    </xf>
    <xf numFmtId="49" fontId="13" fillId="7" borderId="8" xfId="5" applyNumberFormat="1" applyFont="1" applyFill="1" applyBorder="1" applyAlignment="1">
      <alignment horizontal="center" vertical="top"/>
    </xf>
    <xf numFmtId="164" fontId="41" fillId="8" borderId="1" xfId="5" applyNumberFormat="1" applyFont="1" applyFill="1" applyBorder="1" applyAlignment="1">
      <alignment horizontal="center" vertical="top"/>
    </xf>
    <xf numFmtId="0" fontId="27" fillId="10" borderId="23" xfId="5" applyFont="1" applyFill="1" applyBorder="1" applyAlignment="1">
      <alignment vertical="top" wrapText="1"/>
    </xf>
    <xf numFmtId="49" fontId="16" fillId="11" borderId="23" xfId="5" applyNumberFormat="1" applyFont="1" applyFill="1" applyBorder="1" applyAlignment="1">
      <alignment horizontal="center" vertical="top" wrapText="1"/>
    </xf>
    <xf numFmtId="0" fontId="17" fillId="10" borderId="22" xfId="5" applyFont="1" applyFill="1" applyBorder="1" applyAlignment="1">
      <alignment horizontal="center" vertical="top" wrapText="1"/>
    </xf>
    <xf numFmtId="49" fontId="16" fillId="9" borderId="23" xfId="5" applyNumberFormat="1" applyFont="1" applyFill="1" applyBorder="1" applyAlignment="1">
      <alignment vertical="top" wrapText="1"/>
    </xf>
    <xf numFmtId="49" fontId="16" fillId="12" borderId="23" xfId="5" applyNumberFormat="1" applyFont="1" applyFill="1" applyBorder="1" applyAlignment="1">
      <alignment horizontal="center" vertical="top"/>
    </xf>
    <xf numFmtId="49" fontId="13" fillId="7" borderId="25" xfId="5" applyNumberFormat="1" applyFont="1" applyFill="1" applyBorder="1" applyAlignment="1">
      <alignment horizontal="center" vertical="top"/>
    </xf>
    <xf numFmtId="9" fontId="21" fillId="0" borderId="48" xfId="5" applyNumberFormat="1" applyFont="1" applyBorder="1" applyAlignment="1">
      <alignment horizontal="center" vertical="top"/>
    </xf>
    <xf numFmtId="0" fontId="21" fillId="0" borderId="49" xfId="5" applyFont="1" applyBorder="1" applyAlignment="1">
      <alignment horizontal="left" vertical="top"/>
    </xf>
    <xf numFmtId="0" fontId="21" fillId="0" borderId="50" xfId="5" applyFont="1" applyBorder="1" applyAlignment="1">
      <alignment horizontal="left" vertical="top" wrapText="1"/>
    </xf>
    <xf numFmtId="164" fontId="41" fillId="0" borderId="29" xfId="5" applyNumberFormat="1" applyFont="1" applyFill="1" applyBorder="1" applyAlignment="1">
      <alignment horizontal="center" vertical="top"/>
    </xf>
    <xf numFmtId="0" fontId="20" fillId="0" borderId="29" xfId="5" applyFont="1" applyBorder="1" applyAlignment="1">
      <alignment horizontal="center" vertical="top"/>
    </xf>
    <xf numFmtId="0" fontId="9" fillId="10" borderId="29" xfId="5" applyFont="1" applyFill="1" applyBorder="1" applyAlignment="1">
      <alignment vertical="top" wrapText="1"/>
    </xf>
    <xf numFmtId="49" fontId="16" fillId="11" borderId="29" xfId="5" applyNumberFormat="1" applyFont="1" applyFill="1" applyBorder="1" applyAlignment="1">
      <alignment horizontal="center" vertical="top" wrapText="1"/>
    </xf>
    <xf numFmtId="49" fontId="16" fillId="10" borderId="18" xfId="5" applyNumberFormat="1" applyFont="1" applyFill="1" applyBorder="1" applyAlignment="1">
      <alignment vertical="top"/>
    </xf>
    <xf numFmtId="49" fontId="16" fillId="12" borderId="29" xfId="5" applyNumberFormat="1" applyFont="1" applyFill="1" applyBorder="1" applyAlignment="1">
      <alignment horizontal="center" vertical="top"/>
    </xf>
    <xf numFmtId="49" fontId="13" fillId="7" borderId="19" xfId="5" applyNumberFormat="1" applyFont="1" applyFill="1" applyBorder="1" applyAlignment="1">
      <alignment horizontal="center" vertical="top"/>
    </xf>
    <xf numFmtId="164" fontId="16" fillId="0" borderId="5" xfId="5" applyNumberFormat="1" applyFont="1" applyFill="1" applyBorder="1" applyAlignment="1">
      <alignment horizontal="center" vertical="top"/>
    </xf>
    <xf numFmtId="0" fontId="9" fillId="10" borderId="32" xfId="5" applyFont="1" applyFill="1" applyBorder="1" applyAlignment="1">
      <alignment vertical="top" wrapText="1"/>
    </xf>
    <xf numFmtId="49" fontId="16" fillId="10" borderId="32" xfId="5" applyNumberFormat="1" applyFont="1" applyFill="1" applyBorder="1" applyAlignment="1">
      <alignment vertical="top"/>
    </xf>
    <xf numFmtId="49" fontId="16" fillId="12" borderId="32" xfId="5" applyNumberFormat="1" applyFont="1" applyFill="1" applyBorder="1" applyAlignment="1">
      <alignment horizontal="center" vertical="top"/>
    </xf>
    <xf numFmtId="0" fontId="21" fillId="0" borderId="28" xfId="5" applyFont="1" applyBorder="1" applyAlignment="1">
      <alignment horizontal="left" vertical="top"/>
    </xf>
    <xf numFmtId="0" fontId="17" fillId="10" borderId="0" xfId="5" applyFont="1" applyFill="1" applyBorder="1" applyAlignment="1">
      <alignment horizontal="center" vertical="top" wrapText="1"/>
    </xf>
    <xf numFmtId="49" fontId="16" fillId="12" borderId="13" xfId="5" applyNumberFormat="1" applyFont="1" applyFill="1" applyBorder="1" applyAlignment="1">
      <alignment horizontal="center" vertical="top"/>
    </xf>
    <xf numFmtId="49" fontId="13" fillId="7" borderId="58" xfId="5" applyNumberFormat="1" applyFont="1" applyFill="1" applyBorder="1" applyAlignment="1">
      <alignment horizontal="center" vertical="top"/>
    </xf>
    <xf numFmtId="0" fontId="21" fillId="0" borderId="26" xfId="5" applyFont="1" applyBorder="1" applyAlignment="1">
      <alignment horizontal="left" vertical="top" wrapText="1"/>
    </xf>
    <xf numFmtId="0" fontId="21" fillId="0" borderId="37" xfId="5" applyFont="1" applyBorder="1" applyAlignment="1">
      <alignment horizontal="left" vertical="top" wrapText="1"/>
    </xf>
    <xf numFmtId="0" fontId="9" fillId="0" borderId="35" xfId="5" applyFont="1" applyBorder="1" applyAlignment="1">
      <alignment horizontal="center" vertical="center" wrapText="1"/>
    </xf>
    <xf numFmtId="164" fontId="20" fillId="9" borderId="38" xfId="5" applyNumberFormat="1" applyFont="1" applyFill="1" applyBorder="1" applyAlignment="1">
      <alignment horizontal="center" vertical="top"/>
    </xf>
    <xf numFmtId="0" fontId="21" fillId="0" borderId="39" xfId="5" applyFont="1" applyBorder="1" applyAlignment="1">
      <alignment horizontal="left" vertical="top" wrapText="1"/>
    </xf>
    <xf numFmtId="0" fontId="9" fillId="0" borderId="46" xfId="5" applyFont="1" applyBorder="1" applyAlignment="1">
      <alignment vertical="center" wrapText="1"/>
    </xf>
    <xf numFmtId="49" fontId="16" fillId="11" borderId="32" xfId="5" applyNumberFormat="1" applyFont="1" applyFill="1" applyBorder="1" applyAlignment="1">
      <alignment horizontal="center" vertical="top" wrapText="1"/>
    </xf>
    <xf numFmtId="49" fontId="16" fillId="10" borderId="21" xfId="5" applyNumberFormat="1" applyFont="1" applyFill="1" applyBorder="1" applyAlignment="1">
      <alignment horizontal="center" vertical="top" wrapText="1"/>
    </xf>
    <xf numFmtId="49" fontId="21" fillId="13" borderId="53" xfId="5" applyNumberFormat="1" applyFont="1" applyFill="1" applyBorder="1" applyAlignment="1">
      <alignment vertical="center" wrapText="1"/>
    </xf>
    <xf numFmtId="0" fontId="9" fillId="0" borderId="54" xfId="5" applyFont="1" applyBorder="1" applyAlignment="1">
      <alignment horizontal="center" vertical="top" wrapText="1"/>
    </xf>
    <xf numFmtId="0" fontId="9" fillId="0" borderId="25" xfId="5" applyFont="1" applyBorder="1" applyAlignment="1">
      <alignment vertical="center" wrapText="1"/>
    </xf>
    <xf numFmtId="164" fontId="16" fillId="8" borderId="23" xfId="5" applyNumberFormat="1" applyFont="1" applyFill="1" applyBorder="1" applyAlignment="1">
      <alignment horizontal="center" vertical="top"/>
    </xf>
    <xf numFmtId="0" fontId="16" fillId="8" borderId="29" xfId="5" applyFont="1" applyFill="1" applyBorder="1" applyAlignment="1">
      <alignment horizontal="center" vertical="top"/>
    </xf>
    <xf numFmtId="0" fontId="17" fillId="9" borderId="23" xfId="5" applyFont="1" applyFill="1" applyBorder="1" applyAlignment="1">
      <alignment horizontal="center" vertical="top" wrapText="1"/>
    </xf>
    <xf numFmtId="49" fontId="21" fillId="13" borderId="48" xfId="5" applyNumberFormat="1" applyFont="1" applyFill="1" applyBorder="1" applyAlignment="1">
      <alignment vertical="center" wrapText="1"/>
    </xf>
    <xf numFmtId="164" fontId="16" fillId="0" borderId="38" xfId="5" applyNumberFormat="1" applyFont="1" applyFill="1" applyBorder="1" applyAlignment="1">
      <alignment horizontal="center" vertical="top"/>
    </xf>
    <xf numFmtId="0" fontId="27" fillId="10" borderId="29" xfId="5" applyFont="1" applyFill="1" applyBorder="1" applyAlignment="1">
      <alignment vertical="top" wrapText="1"/>
    </xf>
    <xf numFmtId="49" fontId="16" fillId="10" borderId="0" xfId="5" applyNumberFormat="1" applyFont="1" applyFill="1" applyBorder="1" applyAlignment="1">
      <alignment vertical="top" wrapText="1"/>
    </xf>
    <xf numFmtId="0" fontId="9" fillId="0" borderId="38" xfId="5" applyFont="1" applyFill="1" applyBorder="1" applyAlignment="1">
      <alignment horizontal="center" vertical="top"/>
    </xf>
    <xf numFmtId="0" fontId="9" fillId="0" borderId="36" xfId="5" applyFont="1" applyBorder="1" applyAlignment="1">
      <alignment vertical="center" wrapText="1"/>
    </xf>
    <xf numFmtId="0" fontId="9" fillId="0" borderId="18" xfId="8" applyFont="1" applyBorder="1" applyAlignment="1">
      <alignment vertical="top" wrapText="1"/>
    </xf>
    <xf numFmtId="49" fontId="21" fillId="13" borderId="55" xfId="5" applyNumberFormat="1" applyFont="1" applyFill="1" applyBorder="1" applyAlignment="1">
      <alignment vertical="center" wrapText="1"/>
    </xf>
    <xf numFmtId="0" fontId="9" fillId="0" borderId="8" xfId="5" applyFont="1" applyBorder="1" applyAlignment="1">
      <alignment vertical="center" wrapText="1"/>
    </xf>
    <xf numFmtId="0" fontId="16" fillId="8" borderId="23" xfId="5" applyFont="1" applyFill="1" applyBorder="1" applyAlignment="1">
      <alignment horizontal="center" vertical="top"/>
    </xf>
    <xf numFmtId="0" fontId="27" fillId="10" borderId="20" xfId="5" applyFont="1" applyFill="1" applyBorder="1" applyAlignment="1">
      <alignment vertical="top" wrapText="1"/>
    </xf>
    <xf numFmtId="49" fontId="21" fillId="13" borderId="26" xfId="5" applyNumberFormat="1" applyFont="1" applyFill="1" applyBorder="1" applyAlignment="1">
      <alignment vertical="center" wrapText="1"/>
    </xf>
    <xf numFmtId="0" fontId="27" fillId="10" borderId="0" xfId="5" applyFont="1" applyFill="1" applyBorder="1" applyAlignment="1">
      <alignment vertical="top" wrapText="1"/>
    </xf>
    <xf numFmtId="49" fontId="13" fillId="7" borderId="29" xfId="5" applyNumberFormat="1" applyFont="1" applyFill="1" applyBorder="1" applyAlignment="1">
      <alignment horizontal="center" vertical="top"/>
    </xf>
    <xf numFmtId="0" fontId="21" fillId="0" borderId="17" xfId="5" applyFont="1" applyFill="1" applyBorder="1" applyAlignment="1">
      <alignment horizontal="center" vertical="top"/>
    </xf>
    <xf numFmtId="49" fontId="21" fillId="13" borderId="39" xfId="5" applyNumberFormat="1" applyFont="1" applyFill="1" applyBorder="1" applyAlignment="1">
      <alignment vertical="center" wrapText="1"/>
    </xf>
    <xf numFmtId="0" fontId="9" fillId="10" borderId="0" xfId="8" applyFont="1" applyFill="1" applyBorder="1" applyAlignment="1">
      <alignment vertical="top" wrapText="1"/>
    </xf>
    <xf numFmtId="49" fontId="16" fillId="10" borderId="29" xfId="5" applyNumberFormat="1" applyFont="1" applyFill="1" applyBorder="1" applyAlignment="1">
      <alignment vertical="top"/>
    </xf>
    <xf numFmtId="49" fontId="16" fillId="12" borderId="32" xfId="5" applyNumberFormat="1" applyFont="1" applyFill="1" applyBorder="1" applyAlignment="1">
      <alignment vertical="top"/>
    </xf>
    <xf numFmtId="49" fontId="13" fillId="7" borderId="32" xfId="5" applyNumberFormat="1" applyFont="1" applyFill="1" applyBorder="1" applyAlignment="1">
      <alignment vertical="top"/>
    </xf>
    <xf numFmtId="49" fontId="21" fillId="13" borderId="48" xfId="5" applyNumberFormat="1" applyFont="1" applyFill="1" applyBorder="1" applyAlignment="1">
      <alignment horizontal="center" vertical="center" wrapText="1"/>
    </xf>
    <xf numFmtId="0" fontId="9" fillId="0" borderId="66" xfId="5" applyFont="1" applyBorder="1" applyAlignment="1">
      <alignment horizontal="center" vertical="top" wrapText="1"/>
    </xf>
    <xf numFmtId="0" fontId="9" fillId="0" borderId="19" xfId="5" applyFont="1" applyBorder="1" applyAlignment="1">
      <alignment horizontal="left" vertical="center" wrapText="1"/>
    </xf>
    <xf numFmtId="49" fontId="21" fillId="13" borderId="26" xfId="5" applyNumberFormat="1" applyFont="1" applyFill="1" applyBorder="1" applyAlignment="1">
      <alignment horizontal="center" vertical="center" wrapText="1"/>
    </xf>
    <xf numFmtId="0" fontId="9" fillId="0" borderId="27" xfId="5" applyFont="1" applyBorder="1" applyAlignment="1">
      <alignment horizontal="center" vertical="top" wrapText="1"/>
    </xf>
    <xf numFmtId="0" fontId="9" fillId="0" borderId="16" xfId="5" applyFont="1" applyBorder="1" applyAlignment="1">
      <alignment horizontal="left" vertical="center" wrapText="1"/>
    </xf>
    <xf numFmtId="164" fontId="21" fillId="9" borderId="38" xfId="5" applyNumberFormat="1" applyFont="1" applyFill="1" applyBorder="1" applyAlignment="1">
      <alignment horizontal="center" vertical="top"/>
    </xf>
    <xf numFmtId="49" fontId="16" fillId="9" borderId="29" xfId="5" applyNumberFormat="1" applyFont="1" applyFill="1" applyBorder="1" applyAlignment="1">
      <alignment horizontal="center" vertical="top" wrapText="1"/>
    </xf>
    <xf numFmtId="0" fontId="9" fillId="0" borderId="36" xfId="5" applyFont="1" applyBorder="1" applyAlignment="1">
      <alignment horizontal="left" vertical="center" wrapText="1"/>
    </xf>
    <xf numFmtId="164" fontId="21" fillId="9" borderId="29" xfId="5" applyNumberFormat="1" applyFont="1" applyFill="1" applyBorder="1" applyAlignment="1">
      <alignment horizontal="center" vertical="top"/>
    </xf>
    <xf numFmtId="0" fontId="21" fillId="9" borderId="29" xfId="5" applyFont="1" applyFill="1" applyBorder="1" applyAlignment="1">
      <alignment horizontal="center" vertical="top"/>
    </xf>
    <xf numFmtId="49" fontId="21" fillId="13" borderId="37" xfId="5" applyNumberFormat="1" applyFont="1" applyFill="1" applyBorder="1" applyAlignment="1">
      <alignment horizontal="center" vertical="center" wrapText="1"/>
    </xf>
    <xf numFmtId="0" fontId="9" fillId="0" borderId="51" xfId="5" applyFont="1" applyBorder="1" applyAlignment="1">
      <alignment horizontal="left" vertical="center" wrapText="1"/>
    </xf>
    <xf numFmtId="0" fontId="9" fillId="0" borderId="61" xfId="5" applyFont="1" applyBorder="1" applyAlignment="1">
      <alignment horizontal="left" vertical="center" wrapText="1"/>
    </xf>
    <xf numFmtId="0" fontId="21" fillId="0" borderId="28" xfId="5" applyFont="1" applyBorder="1" applyAlignment="1">
      <alignment horizontal="center" vertical="top"/>
    </xf>
    <xf numFmtId="0" fontId="9" fillId="0" borderId="28" xfId="5" applyFont="1" applyBorder="1" applyAlignment="1">
      <alignment horizontal="center" vertical="top"/>
    </xf>
    <xf numFmtId="0" fontId="9" fillId="0" borderId="28" xfId="5" applyFont="1" applyBorder="1" applyAlignment="1">
      <alignment horizontal="center" vertical="center"/>
    </xf>
    <xf numFmtId="0" fontId="9" fillId="0" borderId="36" xfId="5" applyFont="1" applyBorder="1" applyAlignment="1">
      <alignment horizontal="left" vertical="top" wrapText="1"/>
    </xf>
    <xf numFmtId="49" fontId="21" fillId="13" borderId="39" xfId="5" applyNumberFormat="1" applyFont="1" applyFill="1" applyBorder="1" applyAlignment="1">
      <alignment horizontal="center" vertical="center" wrapText="1"/>
    </xf>
    <xf numFmtId="0" fontId="21" fillId="0" borderId="40" xfId="5" applyFont="1" applyBorder="1" applyAlignment="1">
      <alignment horizontal="center" vertical="center"/>
    </xf>
    <xf numFmtId="0" fontId="9" fillId="0" borderId="41" xfId="5" applyFont="1" applyBorder="1" applyAlignment="1">
      <alignment horizontal="left" vertical="top" wrapText="1"/>
    </xf>
    <xf numFmtId="49" fontId="16" fillId="9" borderId="32" xfId="5" applyNumberFormat="1" applyFont="1" applyFill="1" applyBorder="1" applyAlignment="1">
      <alignment horizontal="center" vertical="top" wrapText="1"/>
    </xf>
    <xf numFmtId="49" fontId="9" fillId="13" borderId="22" xfId="5" applyNumberFormat="1" applyFont="1" applyFill="1" applyBorder="1" applyAlignment="1">
      <alignment vertical="center" wrapText="1"/>
    </xf>
    <xf numFmtId="0" fontId="9" fillId="0" borderId="54" xfId="5" applyFont="1" applyBorder="1" applyAlignment="1">
      <alignment horizontal="center" vertical="top"/>
    </xf>
    <xf numFmtId="0" fontId="2" fillId="0" borderId="68" xfId="5" applyFont="1" applyBorder="1" applyAlignment="1">
      <alignment vertical="top" wrapText="1"/>
    </xf>
    <xf numFmtId="49" fontId="16" fillId="10" borderId="13" xfId="5" applyNumberFormat="1" applyFont="1" applyFill="1" applyBorder="1" applyAlignment="1">
      <alignment horizontal="center" vertical="top"/>
    </xf>
    <xf numFmtId="0" fontId="17" fillId="9" borderId="29" xfId="5" applyFont="1" applyFill="1" applyBorder="1" applyAlignment="1">
      <alignment horizontal="center" vertical="top" wrapText="1"/>
    </xf>
    <xf numFmtId="49" fontId="9" fillId="13" borderId="18" xfId="5" applyNumberFormat="1" applyFont="1" applyFill="1" applyBorder="1" applyAlignment="1">
      <alignment vertical="center" wrapText="1"/>
    </xf>
    <xf numFmtId="0" fontId="9" fillId="0" borderId="66" xfId="5" applyFont="1" applyBorder="1" applyAlignment="1">
      <alignment horizontal="center" vertical="top"/>
    </xf>
    <xf numFmtId="0" fontId="2" fillId="0" borderId="50" xfId="5" applyFont="1" applyBorder="1" applyAlignment="1">
      <alignment vertical="top" wrapText="1"/>
    </xf>
    <xf numFmtId="164" fontId="20" fillId="0" borderId="29" xfId="5" applyNumberFormat="1" applyFont="1" applyBorder="1" applyAlignment="1">
      <alignment horizontal="center" vertical="top"/>
    </xf>
    <xf numFmtId="0" fontId="20" fillId="0" borderId="29" xfId="5" applyFont="1" applyFill="1" applyBorder="1" applyAlignment="1">
      <alignment horizontal="center" vertical="top"/>
    </xf>
    <xf numFmtId="49" fontId="16" fillId="10" borderId="29" xfId="5" applyNumberFormat="1" applyFont="1" applyFill="1" applyBorder="1" applyAlignment="1">
      <alignment horizontal="center" vertical="top"/>
    </xf>
    <xf numFmtId="49" fontId="9" fillId="13" borderId="47" xfId="5" applyNumberFormat="1" applyFont="1" applyFill="1" applyBorder="1" applyAlignment="1">
      <alignment vertical="center" wrapText="1"/>
    </xf>
    <xf numFmtId="0" fontId="9" fillId="0" borderId="56" xfId="5" applyFont="1" applyBorder="1" applyAlignment="1">
      <alignment horizontal="center" vertical="top"/>
    </xf>
    <xf numFmtId="0" fontId="2" fillId="0" borderId="52" xfId="5" applyFont="1" applyBorder="1" applyAlignment="1">
      <alignment vertical="top" wrapText="1"/>
    </xf>
    <xf numFmtId="164" fontId="21" fillId="0" borderId="38" xfId="5" applyNumberFormat="1" applyFont="1" applyBorder="1" applyAlignment="1">
      <alignment horizontal="center" vertical="top"/>
    </xf>
    <xf numFmtId="49" fontId="16" fillId="10" borderId="5" xfId="5" applyNumberFormat="1" applyFont="1" applyFill="1" applyBorder="1" applyAlignment="1">
      <alignment horizontal="center" vertical="top"/>
    </xf>
    <xf numFmtId="49" fontId="9" fillId="13" borderId="48" xfId="5" applyNumberFormat="1" applyFont="1" applyFill="1" applyBorder="1" applyAlignment="1">
      <alignment vertical="center" wrapText="1"/>
    </xf>
    <xf numFmtId="0" fontId="9" fillId="0" borderId="49" xfId="5" applyFont="1" applyBorder="1" applyAlignment="1">
      <alignment horizontal="center" vertical="top"/>
    </xf>
    <xf numFmtId="164" fontId="41" fillId="9" borderId="1" xfId="5" applyNumberFormat="1" applyFont="1" applyFill="1" applyBorder="1" applyAlignment="1">
      <alignment horizontal="center" vertical="top"/>
    </xf>
    <xf numFmtId="0" fontId="16" fillId="9" borderId="38" xfId="5" applyFont="1" applyFill="1" applyBorder="1" applyAlignment="1">
      <alignment horizontal="center" vertical="top"/>
    </xf>
    <xf numFmtId="49" fontId="9" fillId="0" borderId="48" xfId="5" applyNumberFormat="1" applyFont="1" applyFill="1" applyBorder="1" applyAlignment="1">
      <alignment horizontal="center" vertical="center" wrapText="1"/>
    </xf>
    <xf numFmtId="0" fontId="9" fillId="0" borderId="49" xfId="5" applyFont="1" applyBorder="1" applyAlignment="1">
      <alignment horizontal="center" vertical="center"/>
    </xf>
    <xf numFmtId="0" fontId="9" fillId="0" borderId="50" xfId="5" applyFont="1" applyFill="1" applyBorder="1" applyAlignment="1">
      <alignment vertical="top" wrapText="1"/>
    </xf>
    <xf numFmtId="164" fontId="20" fillId="9" borderId="32" xfId="5" applyNumberFormat="1" applyFont="1" applyFill="1" applyBorder="1" applyAlignment="1">
      <alignment horizontal="center" vertical="top"/>
    </xf>
    <xf numFmtId="0" fontId="20" fillId="9" borderId="1" xfId="5" applyFont="1" applyFill="1" applyBorder="1" applyAlignment="1">
      <alignment horizontal="center" vertical="top"/>
    </xf>
    <xf numFmtId="0" fontId="9" fillId="0" borderId="29" xfId="8" applyFont="1" applyBorder="1" applyAlignment="1">
      <alignment vertical="top" wrapText="1"/>
    </xf>
    <xf numFmtId="49" fontId="9" fillId="0" borderId="39" xfId="5" applyNumberFormat="1" applyFont="1" applyFill="1" applyBorder="1" applyAlignment="1">
      <alignment horizontal="center" vertical="center" wrapText="1"/>
    </xf>
    <xf numFmtId="0" fontId="9" fillId="0" borderId="40" xfId="5" applyFont="1" applyBorder="1" applyAlignment="1">
      <alignment horizontal="center" vertical="center"/>
    </xf>
    <xf numFmtId="0" fontId="9" fillId="0" borderId="46" xfId="5" applyFont="1" applyFill="1" applyBorder="1" applyAlignment="1">
      <alignment vertical="top" wrapText="1"/>
    </xf>
    <xf numFmtId="0" fontId="21" fillId="9" borderId="32" xfId="5" applyFont="1" applyFill="1" applyBorder="1" applyAlignment="1">
      <alignment horizontal="center" vertical="top"/>
    </xf>
    <xf numFmtId="0" fontId="9" fillId="0" borderId="67" xfId="5" applyFont="1" applyBorder="1" applyAlignment="1">
      <alignment horizontal="center" vertical="top"/>
    </xf>
    <xf numFmtId="0" fontId="21" fillId="0" borderId="67" xfId="5" applyFont="1" applyBorder="1" applyAlignment="1">
      <alignment horizontal="left" vertical="top" wrapText="1"/>
    </xf>
    <xf numFmtId="164" fontId="16" fillId="0" borderId="23" xfId="5" applyNumberFormat="1" applyFont="1" applyFill="1" applyBorder="1" applyAlignment="1">
      <alignment horizontal="center" vertical="top"/>
    </xf>
    <xf numFmtId="49" fontId="16" fillId="10" borderId="20" xfId="5" applyNumberFormat="1" applyFont="1" applyFill="1" applyBorder="1" applyAlignment="1">
      <alignment vertical="top" wrapText="1"/>
    </xf>
    <xf numFmtId="49" fontId="21" fillId="13" borderId="37" xfId="5" applyNumberFormat="1" applyFont="1" applyFill="1" applyBorder="1" applyAlignment="1">
      <alignment vertical="center" wrapText="1"/>
    </xf>
    <xf numFmtId="0" fontId="21" fillId="0" borderId="49" xfId="5" applyFont="1" applyBorder="1" applyAlignment="1">
      <alignment horizontal="left" vertical="top" wrapText="1"/>
    </xf>
    <xf numFmtId="0" fontId="21" fillId="0" borderId="38" xfId="5" applyFont="1" applyFill="1" applyBorder="1" applyAlignment="1">
      <alignment horizontal="center" vertical="top"/>
    </xf>
    <xf numFmtId="0" fontId="9" fillId="0" borderId="34" xfId="5" applyFont="1" applyBorder="1" applyAlignment="1">
      <alignment horizontal="center" vertical="top"/>
    </xf>
    <xf numFmtId="0" fontId="20" fillId="0" borderId="34" xfId="5" applyFont="1" applyBorder="1" applyAlignment="1">
      <alignment horizontal="left" vertical="top" wrapText="1"/>
    </xf>
    <xf numFmtId="49" fontId="21" fillId="0" borderId="38" xfId="5" applyNumberFormat="1" applyFont="1" applyBorder="1" applyAlignment="1">
      <alignment horizontal="center" vertical="top"/>
    </xf>
    <xf numFmtId="0" fontId="9" fillId="0" borderId="69" xfId="5" applyFont="1" applyBorder="1" applyAlignment="1">
      <alignment horizontal="center" vertical="top"/>
    </xf>
    <xf numFmtId="0" fontId="21" fillId="0" borderId="69" xfId="5" applyFont="1" applyBorder="1" applyAlignment="1">
      <alignment horizontal="left" vertical="top" wrapText="1"/>
    </xf>
    <xf numFmtId="49" fontId="21" fillId="13" borderId="22" xfId="5" applyNumberFormat="1" applyFont="1" applyFill="1" applyBorder="1" applyAlignment="1">
      <alignment vertical="center" wrapText="1"/>
    </xf>
    <xf numFmtId="49" fontId="21" fillId="13" borderId="18" xfId="5" applyNumberFormat="1" applyFont="1" applyFill="1" applyBorder="1" applyAlignment="1">
      <alignment vertical="center" wrapText="1"/>
    </xf>
    <xf numFmtId="0" fontId="9" fillId="0" borderId="27" xfId="5" applyFont="1" applyBorder="1" applyAlignment="1">
      <alignment horizontal="center" vertical="top"/>
    </xf>
    <xf numFmtId="49" fontId="21" fillId="13" borderId="14" xfId="5" applyNumberFormat="1" applyFont="1" applyFill="1" applyBorder="1" applyAlignment="1">
      <alignment horizontal="center" vertical="center" wrapText="1"/>
    </xf>
    <xf numFmtId="0" fontId="9" fillId="0" borderId="27" xfId="5" applyFont="1" applyBorder="1" applyAlignment="1">
      <alignment horizontal="center" vertical="center"/>
    </xf>
    <xf numFmtId="49" fontId="21" fillId="13" borderId="6" xfId="5" applyNumberFormat="1" applyFont="1" applyFill="1" applyBorder="1" applyAlignment="1">
      <alignment horizontal="center" vertical="center" wrapText="1"/>
    </xf>
    <xf numFmtId="0" fontId="9" fillId="0" borderId="5" xfId="8" applyFont="1" applyBorder="1" applyAlignment="1">
      <alignment vertical="top" wrapText="1"/>
    </xf>
    <xf numFmtId="0" fontId="9" fillId="0" borderId="53" xfId="5" applyFont="1" applyBorder="1" applyAlignment="1">
      <alignment horizontal="center" vertical="top" wrapText="1"/>
    </xf>
    <xf numFmtId="0" fontId="9" fillId="0" borderId="54" xfId="5" applyFont="1" applyBorder="1" applyAlignment="1">
      <alignment horizontal="center" vertical="center" wrapText="1"/>
    </xf>
    <xf numFmtId="0" fontId="9" fillId="0" borderId="25" xfId="5" applyFont="1" applyBorder="1" applyAlignment="1">
      <alignment horizontal="justify" vertical="center"/>
    </xf>
    <xf numFmtId="0" fontId="17" fillId="0" borderId="20" xfId="5" applyFont="1" applyBorder="1" applyAlignment="1">
      <alignment vertical="top" wrapText="1"/>
    </xf>
    <xf numFmtId="0" fontId="17" fillId="0" borderId="20" xfId="5" applyFont="1" applyBorder="1" applyAlignment="1">
      <alignment horizontal="center" vertical="top" wrapText="1"/>
    </xf>
    <xf numFmtId="0" fontId="17" fillId="0" borderId="20" xfId="5" applyFont="1" applyBorder="1" applyAlignment="1">
      <alignment vertical="top" textRotation="90" wrapText="1"/>
    </xf>
    <xf numFmtId="49" fontId="18" fillId="0" borderId="20" xfId="5" applyNumberFormat="1" applyFont="1" applyBorder="1" applyAlignment="1">
      <alignment vertical="top" wrapText="1"/>
    </xf>
    <xf numFmtId="0" fontId="18" fillId="0" borderId="20" xfId="5" applyFont="1" applyBorder="1" applyAlignment="1">
      <alignment vertical="center"/>
    </xf>
    <xf numFmtId="0" fontId="18" fillId="0" borderId="25" xfId="5" applyFont="1" applyBorder="1" applyAlignment="1">
      <alignment vertical="center"/>
    </xf>
    <xf numFmtId="49" fontId="16" fillId="6" borderId="25" xfId="5" applyNumberFormat="1" applyFont="1" applyFill="1" applyBorder="1" applyAlignment="1">
      <alignment horizontal="center" vertical="top"/>
    </xf>
    <xf numFmtId="0" fontId="17" fillId="0" borderId="0" xfId="5" applyFont="1" applyBorder="1" applyAlignment="1">
      <alignment vertical="top" wrapText="1"/>
    </xf>
    <xf numFmtId="0" fontId="17" fillId="0" borderId="0" xfId="5" applyFont="1" applyBorder="1" applyAlignment="1">
      <alignment horizontal="center" vertical="top" wrapText="1"/>
    </xf>
    <xf numFmtId="0" fontId="17" fillId="0" borderId="0" xfId="5" applyFont="1" applyBorder="1" applyAlignment="1">
      <alignment vertical="top" textRotation="90" wrapText="1"/>
    </xf>
    <xf numFmtId="49" fontId="18" fillId="0" borderId="0" xfId="5" applyNumberFormat="1" applyFont="1" applyBorder="1" applyAlignment="1">
      <alignment vertical="top" wrapText="1"/>
    </xf>
    <xf numFmtId="0" fontId="18" fillId="0" borderId="0" xfId="5" applyFont="1" applyBorder="1" applyAlignment="1">
      <alignment vertical="center"/>
    </xf>
    <xf numFmtId="0" fontId="18" fillId="0" borderId="19" xfId="5" applyFont="1" applyBorder="1" applyAlignment="1">
      <alignment vertical="center"/>
    </xf>
    <xf numFmtId="49" fontId="16" fillId="6" borderId="19" xfId="5" applyNumberFormat="1" applyFont="1" applyFill="1" applyBorder="1" applyAlignment="1">
      <alignment horizontal="center" vertical="top"/>
    </xf>
    <xf numFmtId="0" fontId="9" fillId="0" borderId="19" xfId="5" applyFont="1" applyBorder="1" applyAlignment="1">
      <alignment horizontal="left" vertical="top" wrapText="1"/>
    </xf>
    <xf numFmtId="0" fontId="17" fillId="0" borderId="22" xfId="5" applyFont="1" applyBorder="1" applyAlignment="1">
      <alignment vertical="top" wrapText="1"/>
    </xf>
    <xf numFmtId="0" fontId="9" fillId="0" borderId="16" xfId="5" applyFont="1" applyBorder="1" applyAlignment="1">
      <alignment horizontal="justify" vertical="center"/>
    </xf>
    <xf numFmtId="0" fontId="17" fillId="0" borderId="18" xfId="5" applyFont="1" applyBorder="1" applyAlignment="1">
      <alignment vertical="top" wrapText="1"/>
    </xf>
    <xf numFmtId="0" fontId="48" fillId="0" borderId="26" xfId="5" applyFont="1" applyBorder="1" applyAlignment="1">
      <alignment vertical="top" wrapText="1"/>
    </xf>
    <xf numFmtId="0" fontId="9" fillId="0" borderId="16" xfId="5" applyFont="1" applyBorder="1" applyAlignment="1">
      <alignment horizontal="left" vertical="top" wrapText="1"/>
    </xf>
    <xf numFmtId="0" fontId="9" fillId="0" borderId="8" xfId="5" applyFont="1" applyBorder="1" applyAlignment="1">
      <alignment horizontal="justify" vertical="center"/>
    </xf>
    <xf numFmtId="0" fontId="17" fillId="0" borderId="47" xfId="5" applyFont="1" applyBorder="1" applyAlignment="1">
      <alignment vertical="top" wrapText="1"/>
    </xf>
    <xf numFmtId="0" fontId="17" fillId="0" borderId="21" xfId="5" applyFont="1" applyBorder="1" applyAlignment="1">
      <alignment vertical="top" wrapText="1"/>
    </xf>
    <xf numFmtId="0" fontId="17" fillId="0" borderId="21" xfId="5" applyFont="1" applyBorder="1" applyAlignment="1">
      <alignment horizontal="center" vertical="top" wrapText="1"/>
    </xf>
    <xf numFmtId="0" fontId="17" fillId="0" borderId="21" xfId="5" applyFont="1" applyBorder="1" applyAlignment="1">
      <alignment vertical="top" textRotation="90" wrapText="1"/>
    </xf>
    <xf numFmtId="49" fontId="18" fillId="0" borderId="21" xfId="5" applyNumberFormat="1" applyFont="1" applyBorder="1" applyAlignment="1">
      <alignment vertical="top" wrapText="1"/>
    </xf>
    <xf numFmtId="0" fontId="18" fillId="0" borderId="21" xfId="5" applyFont="1" applyBorder="1" applyAlignment="1">
      <alignment vertical="center"/>
    </xf>
    <xf numFmtId="0" fontId="18" fillId="0" borderId="33" xfId="5" applyFont="1" applyBorder="1" applyAlignment="1">
      <alignment vertical="center"/>
    </xf>
    <xf numFmtId="0" fontId="17" fillId="6" borderId="2" xfId="5" applyFont="1" applyFill="1" applyBorder="1" applyAlignment="1">
      <alignment vertical="top" wrapText="1"/>
    </xf>
    <xf numFmtId="0" fontId="17" fillId="6" borderId="3" xfId="5" applyFont="1" applyFill="1" applyBorder="1" applyAlignment="1">
      <alignment vertical="top" wrapText="1"/>
    </xf>
    <xf numFmtId="0" fontId="17" fillId="6" borderId="3" xfId="5" applyFont="1" applyFill="1" applyBorder="1" applyAlignment="1">
      <alignment horizontal="center" vertical="top" wrapText="1"/>
    </xf>
    <xf numFmtId="0" fontId="17" fillId="6" borderId="3" xfId="5" applyFont="1" applyFill="1" applyBorder="1" applyAlignment="1">
      <alignment vertical="top" textRotation="90" wrapText="1"/>
    </xf>
    <xf numFmtId="0" fontId="49" fillId="6" borderId="3" xfId="5" applyFont="1" applyFill="1" applyBorder="1" applyAlignment="1">
      <alignment vertical="top" wrapText="1"/>
    </xf>
    <xf numFmtId="49" fontId="24" fillId="6" borderId="3" xfId="5" applyNumberFormat="1" applyFont="1" applyFill="1" applyBorder="1" applyAlignment="1">
      <alignment vertical="top" wrapText="1"/>
    </xf>
    <xf numFmtId="0" fontId="33" fillId="6" borderId="3" xfId="5" applyFont="1" applyFill="1" applyBorder="1" applyAlignment="1">
      <alignment vertical="top"/>
    </xf>
    <xf numFmtId="0" fontId="33" fillId="6" borderId="4" xfId="5" applyFont="1" applyFill="1" applyBorder="1" applyAlignment="1">
      <alignment vertical="top"/>
    </xf>
    <xf numFmtId="0" fontId="9" fillId="0" borderId="63" xfId="5" applyFont="1" applyBorder="1" applyAlignment="1">
      <alignment horizontal="left" vertical="top"/>
    </xf>
    <xf numFmtId="0" fontId="9" fillId="0" borderId="25" xfId="5" applyFont="1" applyBorder="1" applyAlignment="1">
      <alignment vertical="top" wrapText="1"/>
    </xf>
    <xf numFmtId="0" fontId="37" fillId="0" borderId="22" xfId="5" applyFont="1" applyBorder="1" applyAlignment="1">
      <alignment horizontal="center" vertical="top"/>
    </xf>
    <xf numFmtId="0" fontId="37" fillId="0" borderId="20" xfId="5" applyFont="1" applyBorder="1" applyAlignment="1">
      <alignment horizontal="center" vertical="top"/>
    </xf>
    <xf numFmtId="0" fontId="37" fillId="0" borderId="25" xfId="5" applyFont="1" applyBorder="1" applyAlignment="1">
      <alignment horizontal="center" vertical="top"/>
    </xf>
    <xf numFmtId="49" fontId="16" fillId="5" borderId="23" xfId="5" applyNumberFormat="1" applyFont="1" applyFill="1" applyBorder="1" applyAlignment="1">
      <alignment horizontal="center" vertical="top" wrapText="1"/>
    </xf>
    <xf numFmtId="0" fontId="9" fillId="0" borderId="39" xfId="5" applyFont="1" applyBorder="1" applyAlignment="1">
      <alignment horizontal="left" vertical="top"/>
    </xf>
    <xf numFmtId="0" fontId="37" fillId="0" borderId="47" xfId="5" applyFont="1" applyBorder="1" applyAlignment="1">
      <alignment horizontal="center" vertical="top"/>
    </xf>
    <xf numFmtId="0" fontId="37" fillId="0" borderId="21" xfId="5" applyFont="1" applyBorder="1" applyAlignment="1">
      <alignment horizontal="center" vertical="top"/>
    </xf>
    <xf numFmtId="0" fontId="37" fillId="0" borderId="33" xfId="5" applyFont="1" applyBorder="1" applyAlignment="1">
      <alignment horizontal="center" vertical="top"/>
    </xf>
    <xf numFmtId="49" fontId="16" fillId="5" borderId="32" xfId="5" applyNumberFormat="1" applyFont="1" applyFill="1" applyBorder="1" applyAlignment="1">
      <alignment horizontal="center" vertical="top" wrapText="1"/>
    </xf>
    <xf numFmtId="0" fontId="16" fillId="7" borderId="2" xfId="5" applyFont="1" applyFill="1" applyBorder="1" applyAlignment="1">
      <alignment horizontal="left" vertical="top"/>
    </xf>
    <xf numFmtId="0" fontId="2" fillId="5" borderId="3" xfId="5" applyFont="1" applyFill="1" applyBorder="1"/>
    <xf numFmtId="0" fontId="16" fillId="7" borderId="3" xfId="5" applyFont="1" applyFill="1" applyBorder="1" applyAlignment="1">
      <alignment horizontal="left" vertical="top"/>
    </xf>
    <xf numFmtId="0" fontId="37" fillId="7" borderId="3" xfId="5" applyFont="1" applyFill="1" applyBorder="1" applyAlignment="1">
      <alignment horizontal="left" vertical="top"/>
    </xf>
    <xf numFmtId="0" fontId="37" fillId="7" borderId="3" xfId="5" applyFont="1" applyFill="1" applyBorder="1" applyAlignment="1">
      <alignment horizontal="center" vertical="top"/>
    </xf>
    <xf numFmtId="0" fontId="37" fillId="7" borderId="3" xfId="5" applyFont="1" applyFill="1" applyBorder="1" applyAlignment="1">
      <alignment horizontal="left" vertical="top" textRotation="90"/>
    </xf>
    <xf numFmtId="0" fontId="50" fillId="7" borderId="3" xfId="5" applyFont="1" applyFill="1" applyBorder="1" applyAlignment="1">
      <alignment horizontal="left" vertical="top"/>
    </xf>
    <xf numFmtId="0" fontId="37" fillId="5" borderId="3" xfId="5" applyFont="1" applyFill="1" applyBorder="1" applyAlignment="1">
      <alignment horizontal="left" vertical="top"/>
    </xf>
    <xf numFmtId="0" fontId="37" fillId="5" borderId="4" xfId="5" applyFont="1" applyFill="1" applyBorder="1" applyAlignment="1">
      <alignment vertical="top"/>
    </xf>
    <xf numFmtId="49" fontId="16" fillId="5" borderId="1" xfId="5" applyNumberFormat="1" applyFont="1" applyFill="1" applyBorder="1" applyAlignment="1">
      <alignment horizontal="center" vertical="top" wrapText="1"/>
    </xf>
    <xf numFmtId="0" fontId="18" fillId="0" borderId="22" xfId="5" applyFont="1" applyBorder="1" applyAlignment="1">
      <alignment horizontal="center" vertical="center" textRotation="90"/>
    </xf>
    <xf numFmtId="0" fontId="24" fillId="0" borderId="54" xfId="5" applyFont="1" applyBorder="1" applyAlignment="1">
      <alignment horizontal="center" vertical="center" wrapText="1"/>
    </xf>
    <xf numFmtId="0" fontId="24" fillId="0" borderId="68" xfId="5" applyFont="1" applyBorder="1" applyAlignment="1">
      <alignment horizontal="center" vertical="center" wrapText="1"/>
    </xf>
    <xf numFmtId="0" fontId="24" fillId="0" borderId="23" xfId="6" applyFont="1" applyBorder="1" applyAlignment="1">
      <alignment horizontal="center" vertical="center" wrapText="1"/>
    </xf>
    <xf numFmtId="0" fontId="24" fillId="0" borderId="23" xfId="5" applyFont="1" applyBorder="1" applyAlignment="1">
      <alignment horizontal="center" vertical="center" textRotation="90" wrapText="1"/>
    </xf>
    <xf numFmtId="0" fontId="24" fillId="0" borderId="29" xfId="6" applyNumberFormat="1" applyFont="1" applyBorder="1" applyAlignment="1">
      <alignment horizontal="center" vertical="center" wrapText="1"/>
    </xf>
    <xf numFmtId="0" fontId="24" fillId="0" borderId="11" xfId="5" applyFont="1" applyBorder="1" applyAlignment="1">
      <alignment horizontal="center" vertical="top" textRotation="90" wrapText="1"/>
    </xf>
    <xf numFmtId="0" fontId="24" fillId="9" borderId="23" xfId="5" applyFont="1" applyFill="1" applyBorder="1" applyAlignment="1">
      <alignment horizontal="center" vertical="center" textRotation="90" wrapText="1"/>
    </xf>
    <xf numFmtId="0" fontId="24" fillId="0" borderId="22" xfId="5" applyFont="1" applyBorder="1" applyAlignment="1">
      <alignment horizontal="center" vertical="center" wrapText="1"/>
    </xf>
    <xf numFmtId="0" fontId="24" fillId="0" borderId="9" xfId="5" applyFont="1" applyBorder="1" applyAlignment="1">
      <alignment horizontal="center" vertical="center" textRotation="90" wrapText="1"/>
    </xf>
    <xf numFmtId="0" fontId="24" fillId="10" borderId="23" xfId="5" applyFont="1" applyFill="1" applyBorder="1" applyAlignment="1">
      <alignment horizontal="center" vertical="center" textRotation="90" wrapText="1"/>
    </xf>
    <xf numFmtId="0" fontId="24" fillId="9" borderId="11" xfId="5" applyFont="1" applyFill="1" applyBorder="1" applyAlignment="1">
      <alignment horizontal="center" vertical="center" textRotation="90" wrapText="1"/>
    </xf>
    <xf numFmtId="0" fontId="24" fillId="6" borderId="9" xfId="5" applyFont="1" applyFill="1" applyBorder="1" applyAlignment="1">
      <alignment horizontal="center" vertical="center" textRotation="90" wrapText="1"/>
    </xf>
    <xf numFmtId="0" fontId="24" fillId="5" borderId="9" xfId="5" applyFont="1" applyFill="1" applyBorder="1" applyAlignment="1">
      <alignment horizontal="center" vertical="center" textRotation="90" wrapText="1"/>
    </xf>
    <xf numFmtId="0" fontId="18" fillId="0" borderId="18" xfId="5" applyFont="1" applyBorder="1" applyAlignment="1">
      <alignment horizontal="center" vertical="center" textRotation="90"/>
    </xf>
    <xf numFmtId="0" fontId="24" fillId="0" borderId="56" xfId="5" applyFont="1" applyBorder="1" applyAlignment="1">
      <alignment horizontal="center" vertical="center" wrapText="1"/>
    </xf>
    <xf numFmtId="0" fontId="24" fillId="0" borderId="50" xfId="5" applyFont="1" applyBorder="1" applyAlignment="1">
      <alignment horizontal="center" vertical="center" wrapText="1"/>
    </xf>
    <xf numFmtId="0" fontId="24" fillId="0" borderId="29" xfId="6" applyFont="1" applyBorder="1" applyAlignment="1">
      <alignment horizontal="center" vertical="center" wrapText="1"/>
    </xf>
    <xf numFmtId="0" fontId="24" fillId="0" borderId="29" xfId="5" applyFont="1" applyBorder="1" applyAlignment="1">
      <alignment horizontal="center" vertical="center" textRotation="90" wrapText="1"/>
    </xf>
    <xf numFmtId="0" fontId="24" fillId="0" borderId="15" xfId="5" applyFont="1" applyBorder="1" applyAlignment="1">
      <alignment horizontal="center" vertical="top" textRotation="90" wrapText="1"/>
    </xf>
    <xf numFmtId="0" fontId="24" fillId="9" borderId="29" xfId="5" applyFont="1" applyFill="1" applyBorder="1" applyAlignment="1">
      <alignment horizontal="center" vertical="center" textRotation="90" wrapText="1"/>
    </xf>
    <xf numFmtId="0" fontId="24" fillId="0" borderId="18" xfId="5" applyFont="1" applyBorder="1" applyAlignment="1">
      <alignment horizontal="center" vertical="center" wrapText="1"/>
    </xf>
    <xf numFmtId="0" fontId="24" fillId="0" borderId="17" xfId="5" applyFont="1" applyBorder="1" applyAlignment="1">
      <alignment horizontal="center" vertical="center" textRotation="90" wrapText="1"/>
    </xf>
    <xf numFmtId="0" fontId="24" fillId="10" borderId="29" xfId="5" applyFont="1" applyFill="1" applyBorder="1" applyAlignment="1">
      <alignment horizontal="center" vertical="center" textRotation="90" wrapText="1"/>
    </xf>
    <xf numFmtId="0" fontId="24" fillId="9" borderId="15" xfId="5" applyFont="1" applyFill="1" applyBorder="1" applyAlignment="1">
      <alignment horizontal="center" vertical="center" textRotation="90" wrapText="1"/>
    </xf>
    <xf numFmtId="0" fontId="24" fillId="6" borderId="17" xfId="5" applyFont="1" applyFill="1" applyBorder="1" applyAlignment="1">
      <alignment horizontal="center" vertical="center" textRotation="90" wrapText="1"/>
    </xf>
    <xf numFmtId="0" fontId="24" fillId="5" borderId="17" xfId="5" applyFont="1" applyFill="1" applyBorder="1" applyAlignment="1">
      <alignment horizontal="center" vertical="center" textRotation="90" wrapText="1"/>
    </xf>
    <xf numFmtId="0" fontId="24" fillId="0" borderId="2" xfId="6" applyFont="1" applyBorder="1" applyAlignment="1">
      <alignment horizontal="center" vertical="center"/>
    </xf>
    <xf numFmtId="0" fontId="24" fillId="0" borderId="3" xfId="6" applyFont="1" applyBorder="1" applyAlignment="1">
      <alignment horizontal="center" vertical="center"/>
    </xf>
    <xf numFmtId="0" fontId="24" fillId="0" borderId="4" xfId="6" applyFont="1" applyBorder="1" applyAlignment="1">
      <alignment horizontal="center" vertical="center"/>
    </xf>
    <xf numFmtId="0" fontId="24" fillId="0" borderId="32" xfId="6" applyFont="1" applyBorder="1" applyAlignment="1">
      <alignment horizontal="center" vertical="center" wrapText="1"/>
    </xf>
    <xf numFmtId="0" fontId="24" fillId="0" borderId="32" xfId="5" applyFont="1" applyBorder="1" applyAlignment="1">
      <alignment horizontal="center" vertical="center" textRotation="90" wrapText="1"/>
    </xf>
    <xf numFmtId="0" fontId="24" fillId="0" borderId="32" xfId="6" applyNumberFormat="1" applyFont="1" applyBorder="1" applyAlignment="1">
      <alignment horizontal="center" vertical="center" wrapText="1"/>
    </xf>
    <xf numFmtId="0" fontId="24" fillId="0" borderId="7" xfId="5" applyFont="1" applyBorder="1" applyAlignment="1">
      <alignment horizontal="center" vertical="top" textRotation="90" wrapText="1"/>
    </xf>
    <xf numFmtId="0" fontId="24" fillId="9" borderId="32" xfId="5" applyFont="1" applyFill="1" applyBorder="1" applyAlignment="1">
      <alignment horizontal="center" vertical="center" textRotation="90" wrapText="1"/>
    </xf>
    <xf numFmtId="0" fontId="24" fillId="0" borderId="47" xfId="5" applyFont="1" applyBorder="1" applyAlignment="1">
      <alignment horizontal="center" vertical="center" wrapText="1"/>
    </xf>
    <xf numFmtId="0" fontId="24" fillId="0" borderId="5" xfId="5" applyFont="1" applyBorder="1" applyAlignment="1">
      <alignment horizontal="center" vertical="center" textRotation="90" wrapText="1"/>
    </xf>
    <xf numFmtId="0" fontId="24" fillId="10" borderId="32" xfId="5" applyFont="1" applyFill="1" applyBorder="1" applyAlignment="1">
      <alignment horizontal="center" vertical="center" textRotation="90" wrapText="1"/>
    </xf>
    <xf numFmtId="0" fontId="24" fillId="9" borderId="7" xfId="5" applyFont="1" applyFill="1" applyBorder="1" applyAlignment="1">
      <alignment horizontal="center" vertical="center" textRotation="90" wrapText="1"/>
    </xf>
    <xf numFmtId="0" fontId="24" fillId="6" borderId="5" xfId="5" applyFont="1" applyFill="1" applyBorder="1" applyAlignment="1">
      <alignment horizontal="center" vertical="center" textRotation="90" wrapText="1"/>
    </xf>
    <xf numFmtId="0" fontId="24" fillId="5" borderId="5" xfId="5" applyFont="1" applyFill="1" applyBorder="1" applyAlignment="1">
      <alignment horizontal="center" vertical="center" textRotation="90" wrapText="1"/>
    </xf>
    <xf numFmtId="0" fontId="9" fillId="0" borderId="20" xfId="5" applyFont="1" applyBorder="1" applyAlignment="1">
      <alignment horizontal="center"/>
    </xf>
    <xf numFmtId="0" fontId="36" fillId="0" borderId="20" xfId="5" applyFont="1" applyBorder="1" applyAlignment="1">
      <alignment horizontal="center" vertical="center"/>
    </xf>
    <xf numFmtId="0" fontId="36" fillId="0" borderId="0" xfId="5" applyFont="1" applyAlignment="1">
      <alignment horizontal="center" vertical="center"/>
    </xf>
    <xf numFmtId="0" fontId="36" fillId="0" borderId="0" xfId="5" applyFont="1" applyAlignment="1">
      <alignment horizontal="center" vertical="top"/>
    </xf>
    <xf numFmtId="0" fontId="36" fillId="0" borderId="0" xfId="5" applyFont="1" applyAlignment="1">
      <alignment horizontal="center" vertical="center" textRotation="90"/>
    </xf>
    <xf numFmtId="0" fontId="24" fillId="0" borderId="0" xfId="5" applyFont="1" applyBorder="1" applyAlignment="1">
      <alignment horizontal="center" vertical="center"/>
    </xf>
    <xf numFmtId="0" fontId="37" fillId="0" borderId="0" xfId="5" applyFont="1" applyAlignment="1">
      <alignment horizontal="center" vertical="top" wrapText="1"/>
    </xf>
    <xf numFmtId="0" fontId="37" fillId="0" borderId="0" xfId="5" applyFont="1" applyAlignment="1">
      <alignment horizontal="center" vertical="center" wrapText="1"/>
    </xf>
    <xf numFmtId="0" fontId="38" fillId="0" borderId="0" xfId="6" applyFont="1" applyAlignment="1">
      <alignment horizontal="left" vertical="top" wrapText="1"/>
    </xf>
    <xf numFmtId="0" fontId="51" fillId="0" borderId="0" xfId="10"/>
    <xf numFmtId="0" fontId="51" fillId="0" borderId="0" xfId="10" applyAlignment="1">
      <alignment textRotation="90"/>
    </xf>
    <xf numFmtId="2" fontId="39" fillId="2" borderId="2" xfId="10" applyNumberFormat="1" applyFont="1" applyFill="1" applyBorder="1" applyAlignment="1">
      <alignment horizontal="center" vertical="center"/>
    </xf>
    <xf numFmtId="0" fontId="51" fillId="2" borderId="2" xfId="10" applyFill="1" applyBorder="1" applyAlignment="1">
      <alignment horizontal="right"/>
    </xf>
    <xf numFmtId="0" fontId="51" fillId="2" borderId="3" xfId="10" applyFill="1" applyBorder="1" applyAlignment="1">
      <alignment horizontal="right"/>
    </xf>
    <xf numFmtId="0" fontId="51" fillId="2" borderId="3" xfId="10" applyFill="1" applyBorder="1" applyAlignment="1">
      <alignment horizontal="center" vertical="top"/>
    </xf>
    <xf numFmtId="0" fontId="51" fillId="2" borderId="3" xfId="10" applyFill="1" applyBorder="1" applyAlignment="1">
      <alignment textRotation="90"/>
    </xf>
    <xf numFmtId="0" fontId="51" fillId="2" borderId="3" xfId="10" applyFill="1" applyBorder="1"/>
    <xf numFmtId="0" fontId="51" fillId="2" borderId="4" xfId="10" applyFill="1" applyBorder="1"/>
    <xf numFmtId="2" fontId="4" fillId="0" borderId="32" xfId="10" applyNumberFormat="1" applyFont="1" applyBorder="1" applyAlignment="1">
      <alignment vertical="top" wrapText="1"/>
    </xf>
    <xf numFmtId="0" fontId="5" fillId="0" borderId="47" xfId="10" applyFont="1" applyBorder="1" applyAlignment="1">
      <alignment horizontal="left" vertical="top" wrapText="1"/>
    </xf>
    <xf numFmtId="0" fontId="5" fillId="0" borderId="21" xfId="10" applyFont="1" applyBorder="1" applyAlignment="1">
      <alignment horizontal="left" vertical="top" wrapText="1"/>
    </xf>
    <xf numFmtId="0" fontId="5" fillId="0" borderId="33" xfId="10" applyFont="1" applyBorder="1" applyAlignment="1">
      <alignment horizontal="left" vertical="top" wrapText="1"/>
    </xf>
    <xf numFmtId="0" fontId="7" fillId="0" borderId="0" xfId="10" applyFont="1" applyAlignment="1">
      <alignment vertical="top"/>
    </xf>
    <xf numFmtId="2" fontId="8" fillId="3" borderId="1" xfId="10" applyNumberFormat="1" applyFont="1" applyFill="1" applyBorder="1" applyAlignment="1">
      <alignment horizontal="center" vertical="center" wrapText="1"/>
    </xf>
    <xf numFmtId="0" fontId="9" fillId="3" borderId="3" xfId="10" applyFont="1" applyFill="1" applyBorder="1" applyAlignment="1">
      <alignment horizontal="right" vertical="top" wrapText="1"/>
    </xf>
    <xf numFmtId="0" fontId="9" fillId="3" borderId="4" xfId="10" applyFont="1" applyFill="1" applyBorder="1" applyAlignment="1">
      <alignment horizontal="right" vertical="top" wrapText="1"/>
    </xf>
    <xf numFmtId="164" fontId="7" fillId="0" borderId="0" xfId="10" applyNumberFormat="1" applyFont="1" applyAlignment="1">
      <alignment vertical="top"/>
    </xf>
    <xf numFmtId="2" fontId="4" fillId="0" borderId="9" xfId="10" applyNumberFormat="1" applyFont="1" applyBorder="1" applyAlignment="1">
      <alignment horizontal="center" vertical="top" wrapText="1"/>
    </xf>
    <xf numFmtId="0" fontId="10" fillId="0" borderId="10" xfId="10" applyFont="1" applyBorder="1" applyAlignment="1">
      <alignment horizontal="left" vertical="top" wrapText="1"/>
    </xf>
    <xf numFmtId="0" fontId="10" fillId="0" borderId="11" xfId="10" applyFont="1" applyBorder="1" applyAlignment="1">
      <alignment horizontal="left" vertical="top" wrapText="1"/>
    </xf>
    <xf numFmtId="0" fontId="10" fillId="0" borderId="12" xfId="10" applyFont="1" applyBorder="1" applyAlignment="1">
      <alignment horizontal="left" vertical="top" wrapText="1"/>
    </xf>
    <xf numFmtId="0" fontId="11" fillId="0" borderId="0" xfId="10" applyFont="1" applyAlignment="1">
      <alignment vertical="top"/>
    </xf>
    <xf numFmtId="2" fontId="4" fillId="0" borderId="13" xfId="10" applyNumberFormat="1" applyFont="1" applyBorder="1" applyAlignment="1">
      <alignment horizontal="center" vertical="top" wrapText="1"/>
    </xf>
    <xf numFmtId="0" fontId="10" fillId="0" borderId="14" xfId="10" applyFont="1" applyBorder="1" applyAlignment="1">
      <alignment horizontal="left" vertical="top" wrapText="1"/>
    </xf>
    <xf numFmtId="0" fontId="10" fillId="0" borderId="15" xfId="10" applyFont="1" applyBorder="1" applyAlignment="1">
      <alignment horizontal="left" vertical="top" wrapText="1"/>
    </xf>
    <xf numFmtId="0" fontId="10" fillId="0" borderId="16" xfId="10" applyFont="1" applyBorder="1" applyAlignment="1">
      <alignment horizontal="left" vertical="top" wrapText="1"/>
    </xf>
    <xf numFmtId="0" fontId="12" fillId="0" borderId="0" xfId="10" applyFont="1" applyAlignment="1">
      <alignment vertical="top"/>
    </xf>
    <xf numFmtId="0" fontId="13" fillId="0" borderId="0" xfId="10" applyFont="1" applyAlignment="1">
      <alignment horizontal="right" vertical="top" wrapText="1"/>
    </xf>
    <xf numFmtId="2" fontId="4" fillId="0" borderId="17" xfId="10" applyNumberFormat="1" applyFont="1" applyBorder="1" applyAlignment="1">
      <alignment horizontal="center" vertical="top" wrapText="1"/>
    </xf>
    <xf numFmtId="0" fontId="10" fillId="0" borderId="18" xfId="10" applyFont="1" applyBorder="1"/>
    <xf numFmtId="0" fontId="10" fillId="0" borderId="0" xfId="10" applyFont="1"/>
    <xf numFmtId="0" fontId="10" fillId="0" borderId="0" xfId="10" applyFont="1" applyAlignment="1">
      <alignment textRotation="90"/>
    </xf>
    <xf numFmtId="0" fontId="10" fillId="0" borderId="0" xfId="10" applyFont="1" applyBorder="1"/>
    <xf numFmtId="0" fontId="10" fillId="0" borderId="19" xfId="10" applyFont="1" applyBorder="1"/>
    <xf numFmtId="2" fontId="15" fillId="0" borderId="17" xfId="10" applyNumberFormat="1" applyFont="1" applyBorder="1" applyAlignment="1">
      <alignment horizontal="center" vertical="top" wrapText="1"/>
    </xf>
    <xf numFmtId="164" fontId="12" fillId="0" borderId="0" xfId="10" applyNumberFormat="1" applyFont="1" applyAlignment="1">
      <alignment vertical="top"/>
    </xf>
    <xf numFmtId="2" fontId="4" fillId="0" borderId="17" xfId="10" applyNumberFormat="1" applyFont="1" applyFill="1" applyBorder="1" applyAlignment="1">
      <alignment horizontal="center" vertical="top" wrapText="1"/>
    </xf>
    <xf numFmtId="2" fontId="4" fillId="0" borderId="5" xfId="10" applyNumberFormat="1" applyFont="1" applyBorder="1" applyAlignment="1">
      <alignment horizontal="center" vertical="top" wrapText="1"/>
    </xf>
    <xf numFmtId="2" fontId="40" fillId="3" borderId="1" xfId="10" applyNumberFormat="1" applyFont="1" applyFill="1" applyBorder="1" applyAlignment="1">
      <alignment horizontal="center" vertical="top" wrapText="1"/>
    </xf>
    <xf numFmtId="0" fontId="16" fillId="3" borderId="6" xfId="10" applyFont="1" applyFill="1" applyBorder="1" applyAlignment="1">
      <alignment horizontal="right" vertical="top" wrapText="1"/>
    </xf>
    <xf numFmtId="0" fontId="16" fillId="3" borderId="7" xfId="10" applyFont="1" applyFill="1" applyBorder="1" applyAlignment="1">
      <alignment horizontal="right" vertical="top" wrapText="1"/>
    </xf>
    <xf numFmtId="0" fontId="16" fillId="3" borderId="8" xfId="10" applyFont="1" applyFill="1" applyBorder="1" applyAlignment="1">
      <alignment horizontal="right" vertical="top" wrapText="1"/>
    </xf>
    <xf numFmtId="0" fontId="51" fillId="0" borderId="3" xfId="10" applyBorder="1"/>
    <xf numFmtId="0" fontId="16" fillId="0" borderId="3" xfId="10" applyFont="1" applyBorder="1" applyAlignment="1">
      <alignment vertical="center" wrapText="1"/>
    </xf>
    <xf numFmtId="0" fontId="16" fillId="0" borderId="3" xfId="10" applyFont="1" applyBorder="1" applyAlignment="1">
      <alignment vertical="center" textRotation="90" wrapText="1"/>
    </xf>
    <xf numFmtId="0" fontId="16" fillId="0" borderId="4" xfId="10" applyFont="1" applyBorder="1" applyAlignment="1">
      <alignment vertical="center" wrapText="1"/>
    </xf>
    <xf numFmtId="49" fontId="19" fillId="0" borderId="0" xfId="10" applyNumberFormat="1" applyFont="1" applyAlignment="1">
      <alignment vertical="top" wrapText="1"/>
    </xf>
    <xf numFmtId="49" fontId="19" fillId="0" borderId="20" xfId="10" applyNumberFormat="1" applyFont="1" applyBorder="1" applyAlignment="1">
      <alignment horizontal="center" vertical="top" wrapText="1"/>
    </xf>
    <xf numFmtId="0" fontId="20" fillId="0" borderId="0" xfId="10" applyFont="1" applyAlignment="1">
      <alignment horizontal="center" vertical="top"/>
    </xf>
    <xf numFmtId="49" fontId="21" fillId="0" borderId="0" xfId="10" applyNumberFormat="1" applyFont="1" applyAlignment="1">
      <alignment vertical="top"/>
    </xf>
    <xf numFmtId="49" fontId="21" fillId="0" borderId="0" xfId="10" applyNumberFormat="1" applyFont="1" applyAlignment="1">
      <alignment vertical="top" textRotation="90"/>
    </xf>
    <xf numFmtId="49" fontId="21" fillId="0" borderId="21" xfId="10" applyNumberFormat="1" applyFont="1" applyBorder="1" applyAlignment="1">
      <alignment vertical="top"/>
    </xf>
    <xf numFmtId="49" fontId="21" fillId="0" borderId="21" xfId="10" applyNumberFormat="1" applyFont="1" applyBorder="1" applyAlignment="1">
      <alignment vertical="top" textRotation="90"/>
    </xf>
    <xf numFmtId="0" fontId="21" fillId="4" borderId="2" xfId="10" applyFont="1" applyFill="1" applyBorder="1" applyAlignment="1">
      <alignment vertical="top"/>
    </xf>
    <xf numFmtId="0" fontId="21" fillId="4" borderId="3" xfId="10" applyFont="1" applyFill="1" applyBorder="1" applyAlignment="1">
      <alignment vertical="top"/>
    </xf>
    <xf numFmtId="0" fontId="21" fillId="4" borderId="4" xfId="10" applyFont="1" applyFill="1" applyBorder="1" applyAlignment="1">
      <alignment vertical="top"/>
    </xf>
    <xf numFmtId="2" fontId="41" fillId="4" borderId="1" xfId="10" applyNumberFormat="1" applyFont="1" applyFill="1" applyBorder="1" applyAlignment="1">
      <alignment horizontal="center" vertical="top"/>
    </xf>
    <xf numFmtId="49" fontId="16" fillId="4" borderId="2" xfId="10" applyNumberFormat="1" applyFont="1" applyFill="1" applyBorder="1" applyAlignment="1">
      <alignment horizontal="right" vertical="top"/>
    </xf>
    <xf numFmtId="49" fontId="16" fillId="4" borderId="3" xfId="10" applyNumberFormat="1" applyFont="1" applyFill="1" applyBorder="1" applyAlignment="1">
      <alignment horizontal="right" vertical="top"/>
    </xf>
    <xf numFmtId="49" fontId="16" fillId="4" borderId="4" xfId="10" applyNumberFormat="1" applyFont="1" applyFill="1" applyBorder="1" applyAlignment="1">
      <alignment horizontal="right" vertical="top"/>
    </xf>
    <xf numFmtId="49" fontId="16" fillId="5" borderId="22" xfId="7" applyNumberFormat="1" applyFont="1" applyFill="1" applyBorder="1" applyAlignment="1">
      <alignment vertical="top"/>
    </xf>
    <xf numFmtId="49" fontId="16" fillId="5" borderId="20" xfId="7" applyNumberFormat="1" applyFont="1" applyFill="1" applyBorder="1" applyAlignment="1">
      <alignment vertical="top"/>
    </xf>
    <xf numFmtId="164" fontId="16" fillId="5" borderId="23" xfId="7" applyNumberFormat="1" applyFont="1" applyFill="1" applyBorder="1" applyAlignment="1">
      <alignment horizontal="center" vertical="top"/>
    </xf>
    <xf numFmtId="49" fontId="13" fillId="7" borderId="52" xfId="10" applyNumberFormat="1" applyFont="1" applyFill="1" applyBorder="1" applyAlignment="1">
      <alignment horizontal="center" vertical="top" wrapText="1"/>
    </xf>
    <xf numFmtId="0" fontId="21" fillId="6" borderId="22" xfId="10" applyFont="1" applyFill="1" applyBorder="1" applyAlignment="1">
      <alignment vertical="top"/>
    </xf>
    <xf numFmtId="0" fontId="21" fillId="6" borderId="20" xfId="10" applyFont="1" applyFill="1" applyBorder="1" applyAlignment="1">
      <alignment vertical="top"/>
    </xf>
    <xf numFmtId="0" fontId="21" fillId="6" borderId="25" xfId="10" applyFont="1" applyFill="1" applyBorder="1" applyAlignment="1">
      <alignment vertical="top"/>
    </xf>
    <xf numFmtId="164" fontId="16" fillId="6" borderId="23" xfId="10" applyNumberFormat="1" applyFont="1" applyFill="1" applyBorder="1" applyAlignment="1">
      <alignment horizontal="center" vertical="top"/>
    </xf>
    <xf numFmtId="0" fontId="16" fillId="6" borderId="23" xfId="10" applyFont="1" applyFill="1" applyBorder="1" applyAlignment="1">
      <alignment horizontal="center" vertical="top"/>
    </xf>
    <xf numFmtId="0" fontId="16" fillId="6" borderId="2" xfId="10" applyFont="1" applyFill="1" applyBorder="1" applyAlignment="1">
      <alignment horizontal="right" vertical="top" wrapText="1"/>
    </xf>
    <xf numFmtId="0" fontId="16" fillId="6" borderId="3" xfId="10" applyFont="1" applyFill="1" applyBorder="1" applyAlignment="1">
      <alignment horizontal="right" vertical="top" wrapText="1"/>
    </xf>
    <xf numFmtId="0" fontId="16" fillId="6" borderId="4" xfId="10" applyFont="1" applyFill="1" applyBorder="1" applyAlignment="1">
      <alignment horizontal="right" vertical="top" wrapText="1"/>
    </xf>
    <xf numFmtId="49" fontId="16" fillId="12" borderId="1" xfId="10" applyNumberFormat="1" applyFont="1" applyFill="1" applyBorder="1" applyAlignment="1">
      <alignment horizontal="center" vertical="top"/>
    </xf>
    <xf numFmtId="49" fontId="13" fillId="7" borderId="4" xfId="10" applyNumberFormat="1" applyFont="1" applyFill="1" applyBorder="1" applyAlignment="1">
      <alignment horizontal="center" vertical="top"/>
    </xf>
    <xf numFmtId="9" fontId="9" fillId="0" borderId="63" xfId="10" applyNumberFormat="1" applyFont="1" applyBorder="1" applyAlignment="1">
      <alignment horizontal="center" vertical="top"/>
    </xf>
    <xf numFmtId="0" fontId="9" fillId="0" borderId="24" xfId="10" applyFont="1" applyBorder="1" applyAlignment="1">
      <alignment horizontal="left" vertical="top"/>
    </xf>
    <xf numFmtId="49" fontId="9" fillId="0" borderId="65" xfId="10" applyNumberFormat="1" applyFont="1" applyBorder="1" applyAlignment="1">
      <alignment horizontal="left" vertical="top" wrapText="1" shrinkToFit="1"/>
    </xf>
    <xf numFmtId="164" fontId="41" fillId="8" borderId="20" xfId="10" applyNumberFormat="1" applyFont="1" applyFill="1" applyBorder="1" applyAlignment="1">
      <alignment horizontal="center" vertical="top"/>
    </xf>
    <xf numFmtId="0" fontId="16" fillId="8" borderId="9" xfId="10" applyFont="1" applyFill="1" applyBorder="1" applyAlignment="1">
      <alignment horizontal="center" vertical="top"/>
    </xf>
    <xf numFmtId="0" fontId="9" fillId="0" borderId="23" xfId="4" applyFont="1" applyBorder="1" applyAlignment="1">
      <alignment vertical="top" wrapText="1"/>
    </xf>
    <xf numFmtId="49" fontId="21" fillId="0" borderId="23" xfId="10" applyNumberFormat="1" applyFont="1" applyBorder="1" applyAlignment="1">
      <alignment vertical="top"/>
    </xf>
    <xf numFmtId="49" fontId="7" fillId="0" borderId="23" xfId="10" applyNumberFormat="1" applyFont="1" applyBorder="1" applyAlignment="1">
      <alignment horizontal="center" vertical="center" textRotation="90"/>
    </xf>
    <xf numFmtId="0" fontId="18" fillId="9" borderId="25" xfId="10" applyNumberFormat="1" applyFont="1" applyFill="1" applyBorder="1" applyAlignment="1">
      <alignment horizontal="center" vertical="center" textRotation="90" wrapText="1"/>
    </xf>
    <xf numFmtId="0" fontId="9" fillId="10" borderId="23" xfId="10" applyFont="1" applyFill="1" applyBorder="1" applyAlignment="1">
      <alignment horizontal="left" vertical="top" wrapText="1"/>
    </xf>
    <xf numFmtId="49" fontId="16" fillId="11" borderId="23" xfId="10" applyNumberFormat="1" applyFont="1" applyFill="1" applyBorder="1" applyAlignment="1">
      <alignment vertical="top" wrapText="1"/>
    </xf>
    <xf numFmtId="49" fontId="18" fillId="10" borderId="23" xfId="10" applyNumberFormat="1" applyFont="1" applyFill="1" applyBorder="1" applyAlignment="1">
      <alignment horizontal="center" vertical="top" wrapText="1"/>
    </xf>
    <xf numFmtId="0" fontId="17" fillId="9" borderId="23" xfId="10" applyFont="1" applyFill="1" applyBorder="1" applyAlignment="1">
      <alignment horizontal="center" vertical="top" wrapText="1"/>
    </xf>
    <xf numFmtId="49" fontId="16" fillId="12" borderId="9" xfId="10" applyNumberFormat="1" applyFont="1" applyFill="1" applyBorder="1" applyAlignment="1">
      <alignment horizontal="center" vertical="top"/>
    </xf>
    <xf numFmtId="49" fontId="16" fillId="7" borderId="12" xfId="10" applyNumberFormat="1" applyFont="1" applyFill="1" applyBorder="1" applyAlignment="1">
      <alignment horizontal="center" vertical="top"/>
    </xf>
    <xf numFmtId="9" fontId="9" fillId="0" borderId="26" xfId="10" applyNumberFormat="1" applyFont="1" applyBorder="1" applyAlignment="1">
      <alignment horizontal="center" vertical="top"/>
    </xf>
    <xf numFmtId="0" fontId="9" fillId="0" borderId="27" xfId="10" applyFont="1" applyBorder="1" applyAlignment="1">
      <alignment horizontal="left" vertical="top"/>
    </xf>
    <xf numFmtId="49" fontId="9" fillId="0" borderId="36" xfId="10" applyNumberFormat="1" applyFont="1" applyBorder="1" applyAlignment="1">
      <alignment horizontal="left" vertical="top" wrapText="1" shrinkToFit="1"/>
    </xf>
    <xf numFmtId="164" fontId="9" fillId="0" borderId="20" xfId="10" applyNumberFormat="1" applyFont="1" applyFill="1" applyBorder="1" applyAlignment="1">
      <alignment horizontal="center" vertical="top"/>
    </xf>
    <xf numFmtId="0" fontId="21" fillId="0" borderId="17" xfId="10" applyFont="1" applyBorder="1" applyAlignment="1">
      <alignment horizontal="center" vertical="top"/>
    </xf>
    <xf numFmtId="0" fontId="9" fillId="0" borderId="29" xfId="4" applyFont="1" applyBorder="1" applyAlignment="1">
      <alignment vertical="top" wrapText="1"/>
    </xf>
    <xf numFmtId="49" fontId="21" fillId="0" borderId="29" xfId="10" applyNumberFormat="1" applyFont="1" applyBorder="1" applyAlignment="1">
      <alignment vertical="top"/>
    </xf>
    <xf numFmtId="49" fontId="7" fillId="0" borderId="29" xfId="10" applyNumberFormat="1" applyFont="1" applyBorder="1" applyAlignment="1">
      <alignment horizontal="center" vertical="center" textRotation="90"/>
    </xf>
    <xf numFmtId="0" fontId="18" fillId="9" borderId="19" xfId="10" applyNumberFormat="1" applyFont="1" applyFill="1" applyBorder="1" applyAlignment="1">
      <alignment horizontal="center" vertical="center" textRotation="90" wrapText="1"/>
    </xf>
    <xf numFmtId="0" fontId="9" fillId="10" borderId="29" xfId="10" applyFont="1" applyFill="1" applyBorder="1" applyAlignment="1">
      <alignment horizontal="left" vertical="top" wrapText="1"/>
    </xf>
    <xf numFmtId="49" fontId="16" fillId="11" borderId="29" xfId="10" applyNumberFormat="1" applyFont="1" applyFill="1" applyBorder="1" applyAlignment="1">
      <alignment vertical="top" wrapText="1"/>
    </xf>
    <xf numFmtId="49" fontId="18" fillId="10" borderId="29" xfId="10" applyNumberFormat="1" applyFont="1" applyFill="1" applyBorder="1" applyAlignment="1">
      <alignment horizontal="center" vertical="top" wrapText="1"/>
    </xf>
    <xf numFmtId="49" fontId="16" fillId="9" borderId="29" xfId="10" applyNumberFormat="1" applyFont="1" applyFill="1" applyBorder="1" applyAlignment="1">
      <alignment horizontal="center" vertical="top" wrapText="1"/>
    </xf>
    <xf numFmtId="49" fontId="16" fillId="12" borderId="29" xfId="10" applyNumberFormat="1" applyFont="1" applyFill="1" applyBorder="1" applyAlignment="1">
      <alignment horizontal="center" vertical="top"/>
    </xf>
    <xf numFmtId="49" fontId="16" fillId="7" borderId="19" xfId="10" applyNumberFormat="1" applyFont="1" applyFill="1" applyBorder="1" applyAlignment="1">
      <alignment horizontal="center" vertical="top"/>
    </xf>
    <xf numFmtId="164" fontId="42" fillId="0" borderId="20" xfId="10" applyNumberFormat="1" applyFont="1" applyFill="1" applyBorder="1" applyAlignment="1">
      <alignment horizontal="center" vertical="top"/>
    </xf>
    <xf numFmtId="0" fontId="20" fillId="0" borderId="17" xfId="10" applyFont="1" applyBorder="1" applyAlignment="1">
      <alignment horizontal="center" vertical="top"/>
    </xf>
    <xf numFmtId="9" fontId="9" fillId="0" borderId="39" xfId="10" applyNumberFormat="1" applyFont="1" applyBorder="1" applyAlignment="1">
      <alignment horizontal="center" vertical="top"/>
    </xf>
    <xf numFmtId="0" fontId="9" fillId="0" borderId="40" xfId="10" applyFont="1" applyBorder="1" applyAlignment="1">
      <alignment horizontal="left" vertical="top"/>
    </xf>
    <xf numFmtId="49" fontId="9" fillId="0" borderId="46" xfId="10" applyNumberFormat="1" applyFont="1" applyBorder="1" applyAlignment="1">
      <alignment horizontal="left" vertical="top" wrapText="1" shrinkToFit="1"/>
    </xf>
    <xf numFmtId="164" fontId="9" fillId="0" borderId="3" xfId="10" applyNumberFormat="1" applyFont="1" applyFill="1" applyBorder="1" applyAlignment="1">
      <alignment horizontal="center" vertical="top"/>
    </xf>
    <xf numFmtId="0" fontId="21" fillId="0" borderId="5" xfId="10" applyFont="1" applyBorder="1" applyAlignment="1">
      <alignment horizontal="center" vertical="top"/>
    </xf>
    <xf numFmtId="0" fontId="9" fillId="0" borderId="32" xfId="4" applyFont="1" applyBorder="1" applyAlignment="1">
      <alignment vertical="top" wrapText="1"/>
    </xf>
    <xf numFmtId="49" fontId="21" fillId="0" borderId="32" xfId="10" applyNumberFormat="1" applyFont="1" applyBorder="1" applyAlignment="1">
      <alignment vertical="top"/>
    </xf>
    <xf numFmtId="0" fontId="9" fillId="10" borderId="32" xfId="10" applyFont="1" applyFill="1" applyBorder="1" applyAlignment="1">
      <alignment horizontal="left" vertical="top" wrapText="1"/>
    </xf>
    <xf numFmtId="49" fontId="16" fillId="11" borderId="32" xfId="10" applyNumberFormat="1" applyFont="1" applyFill="1" applyBorder="1" applyAlignment="1">
      <alignment vertical="top" wrapText="1"/>
    </xf>
    <xf numFmtId="49" fontId="18" fillId="10" borderId="32" xfId="10" applyNumberFormat="1" applyFont="1" applyFill="1" applyBorder="1" applyAlignment="1">
      <alignment horizontal="center" vertical="top" wrapText="1"/>
    </xf>
    <xf numFmtId="49" fontId="16" fillId="9" borderId="32" xfId="10" applyNumberFormat="1" applyFont="1" applyFill="1" applyBorder="1" applyAlignment="1">
      <alignment horizontal="center" vertical="top" wrapText="1"/>
    </xf>
    <xf numFmtId="49" fontId="16" fillId="12" borderId="5" xfId="10" applyNumberFormat="1" applyFont="1" applyFill="1" applyBorder="1" applyAlignment="1">
      <alignment horizontal="center" vertical="top"/>
    </xf>
    <xf numFmtId="49" fontId="16" fillId="7" borderId="8" xfId="10" applyNumberFormat="1" applyFont="1" applyFill="1" applyBorder="1" applyAlignment="1">
      <alignment horizontal="center" vertical="top"/>
    </xf>
    <xf numFmtId="49" fontId="9" fillId="0" borderId="12" xfId="10" applyNumberFormat="1" applyFont="1" applyBorder="1" applyAlignment="1">
      <alignment horizontal="left" vertical="top" wrapText="1" shrinkToFit="1"/>
    </xf>
    <xf numFmtId="164" fontId="53" fillId="9" borderId="11" xfId="10" applyNumberFormat="1" applyFont="1" applyFill="1" applyBorder="1" applyAlignment="1">
      <alignment horizontal="center" vertical="top"/>
    </xf>
    <xf numFmtId="0" fontId="16" fillId="9" borderId="9" xfId="10" applyFont="1" applyFill="1" applyBorder="1" applyAlignment="1">
      <alignment horizontal="center" vertical="top"/>
    </xf>
    <xf numFmtId="0" fontId="24" fillId="9" borderId="29" xfId="10" applyFont="1" applyFill="1" applyBorder="1" applyAlignment="1">
      <alignment horizontal="left" vertical="top" wrapText="1"/>
    </xf>
    <xf numFmtId="0" fontId="17" fillId="10" borderId="0" xfId="10" applyFont="1" applyFill="1" applyBorder="1" applyAlignment="1">
      <alignment horizontal="center" vertical="top" wrapText="1"/>
    </xf>
    <xf numFmtId="0" fontId="17" fillId="9" borderId="29" xfId="10" applyFont="1" applyFill="1" applyBorder="1" applyAlignment="1">
      <alignment horizontal="center" vertical="top" wrapText="1"/>
    </xf>
    <xf numFmtId="49" fontId="16" fillId="12" borderId="13" xfId="10" applyNumberFormat="1" applyFont="1" applyFill="1" applyBorder="1" applyAlignment="1">
      <alignment horizontal="center" vertical="top"/>
    </xf>
    <xf numFmtId="49" fontId="16" fillId="7" borderId="58" xfId="10" applyNumberFormat="1" applyFont="1" applyFill="1" applyBorder="1" applyAlignment="1">
      <alignment horizontal="center" vertical="top"/>
    </xf>
    <xf numFmtId="0" fontId="2" fillId="0" borderId="39" xfId="10" applyFont="1" applyBorder="1"/>
    <xf numFmtId="0" fontId="2" fillId="0" borderId="40" xfId="10" applyFont="1" applyBorder="1"/>
    <xf numFmtId="0" fontId="2" fillId="0" borderId="46" xfId="10" applyFont="1" applyBorder="1"/>
    <xf numFmtId="2" fontId="18" fillId="9" borderId="7" xfId="10" applyNumberFormat="1" applyFont="1" applyFill="1" applyBorder="1" applyAlignment="1">
      <alignment horizontal="center" vertical="top"/>
    </xf>
    <xf numFmtId="0" fontId="21" fillId="9" borderId="5" xfId="10" applyFont="1" applyFill="1" applyBorder="1" applyAlignment="1">
      <alignment horizontal="center" vertical="top"/>
    </xf>
    <xf numFmtId="49" fontId="16" fillId="10" borderId="0" xfId="10" applyNumberFormat="1" applyFont="1" applyFill="1" applyBorder="1" applyAlignment="1">
      <alignment horizontal="center" vertical="top" wrapText="1"/>
    </xf>
    <xf numFmtId="0" fontId="9" fillId="0" borderId="53" xfId="10" applyFont="1" applyBorder="1" applyAlignment="1">
      <alignment horizontal="center" vertical="top"/>
    </xf>
    <xf numFmtId="0" fontId="9" fillId="0" borderId="54" xfId="10" applyFont="1" applyBorder="1" applyAlignment="1">
      <alignment horizontal="center" vertical="top" wrapText="1"/>
    </xf>
    <xf numFmtId="49" fontId="9" fillId="0" borderId="25" xfId="10" applyNumberFormat="1" applyFont="1" applyBorder="1" applyAlignment="1">
      <alignment horizontal="center" vertical="top" wrapText="1" shrinkToFit="1"/>
    </xf>
    <xf numFmtId="0" fontId="20" fillId="9" borderId="9" xfId="10" applyFont="1" applyFill="1" applyBorder="1" applyAlignment="1">
      <alignment horizontal="center" vertical="top"/>
    </xf>
    <xf numFmtId="0" fontId="9" fillId="0" borderId="26" xfId="10" applyFont="1" applyBorder="1" applyAlignment="1">
      <alignment horizontal="center" vertical="top" wrapText="1"/>
    </xf>
    <xf numFmtId="164" fontId="9" fillId="13" borderId="27" xfId="10" applyNumberFormat="1" applyFont="1" applyFill="1" applyBorder="1" applyAlignment="1">
      <alignment horizontal="center" vertical="center" wrapText="1"/>
    </xf>
    <xf numFmtId="49" fontId="9" fillId="0" borderId="16" xfId="10" applyNumberFormat="1" applyFont="1" applyBorder="1" applyAlignment="1">
      <alignment horizontal="left" vertical="top" wrapText="1" shrinkToFit="1"/>
    </xf>
    <xf numFmtId="164" fontId="18" fillId="9" borderId="15" xfId="10" applyNumberFormat="1" applyFont="1" applyFill="1" applyBorder="1" applyAlignment="1">
      <alignment horizontal="center" vertical="top"/>
    </xf>
    <xf numFmtId="0" fontId="21" fillId="9" borderId="17" xfId="10" applyFont="1" applyFill="1" applyBorder="1" applyAlignment="1">
      <alignment horizontal="center" vertical="top"/>
    </xf>
    <xf numFmtId="0" fontId="9" fillId="0" borderId="39" xfId="10" applyFont="1" applyBorder="1" applyAlignment="1">
      <alignment horizontal="center" vertical="top" wrapText="1"/>
    </xf>
    <xf numFmtId="0" fontId="9" fillId="0" borderId="40" xfId="10" applyFont="1" applyBorder="1" applyAlignment="1">
      <alignment horizontal="left" vertical="center"/>
    </xf>
    <xf numFmtId="49" fontId="9" fillId="0" borderId="8" xfId="10" applyNumberFormat="1" applyFont="1" applyBorder="1" applyAlignment="1">
      <alignment horizontal="left" wrapText="1" shrinkToFit="1"/>
    </xf>
    <xf numFmtId="164" fontId="18" fillId="9" borderId="7" xfId="10" applyNumberFormat="1" applyFont="1" applyFill="1" applyBorder="1" applyAlignment="1">
      <alignment horizontal="center" vertical="top"/>
    </xf>
    <xf numFmtId="49" fontId="7" fillId="0" borderId="32" xfId="10" applyNumberFormat="1" applyFont="1" applyBorder="1" applyAlignment="1">
      <alignment horizontal="center" vertical="center" textRotation="90"/>
    </xf>
    <xf numFmtId="0" fontId="18" fillId="9" borderId="33" xfId="10" applyNumberFormat="1" applyFont="1" applyFill="1" applyBorder="1" applyAlignment="1">
      <alignment horizontal="center" vertical="center" textRotation="90" wrapText="1"/>
    </xf>
    <xf numFmtId="0" fontId="24" fillId="9" borderId="32" xfId="10" applyFont="1" applyFill="1" applyBorder="1" applyAlignment="1">
      <alignment horizontal="left" vertical="top" wrapText="1"/>
    </xf>
    <xf numFmtId="49" fontId="16" fillId="12" borderId="38" xfId="10" applyNumberFormat="1" applyFont="1" applyFill="1" applyBorder="1" applyAlignment="1">
      <alignment horizontal="center" vertical="top"/>
    </xf>
    <xf numFmtId="49" fontId="16" fillId="7" borderId="61" xfId="10" applyNumberFormat="1" applyFont="1" applyFill="1" applyBorder="1" applyAlignment="1">
      <alignment horizontal="center" vertical="top"/>
    </xf>
    <xf numFmtId="0" fontId="21" fillId="0" borderId="48" xfId="10" applyFont="1" applyBorder="1" applyAlignment="1">
      <alignment horizontal="center" vertical="center" wrapText="1"/>
    </xf>
    <xf numFmtId="164" fontId="9" fillId="13" borderId="66" xfId="10" applyNumberFormat="1" applyFont="1" applyFill="1" applyBorder="1" applyAlignment="1">
      <alignment horizontal="center" vertical="center" wrapText="1"/>
    </xf>
    <xf numFmtId="0" fontId="9" fillId="0" borderId="19" xfId="10" applyFont="1" applyBorder="1" applyAlignment="1">
      <alignment horizontal="justify" vertical="center"/>
    </xf>
    <xf numFmtId="164" fontId="18" fillId="8" borderId="1" xfId="10" applyNumberFormat="1" applyFont="1" applyFill="1" applyBorder="1" applyAlignment="1">
      <alignment horizontal="center" vertical="top"/>
    </xf>
    <xf numFmtId="0" fontId="9" fillId="0" borderId="23" xfId="4" applyFont="1" applyBorder="1" applyAlignment="1">
      <alignment horizontal="left" vertical="top" wrapText="1"/>
    </xf>
    <xf numFmtId="49" fontId="21" fillId="0" borderId="23" xfId="10" applyNumberFormat="1" applyFont="1" applyBorder="1" applyAlignment="1">
      <alignment horizontal="center" vertical="top"/>
    </xf>
    <xf numFmtId="0" fontId="18" fillId="9" borderId="23" xfId="10" applyNumberFormat="1" applyFont="1" applyFill="1" applyBorder="1" applyAlignment="1">
      <alignment horizontal="center" vertical="center" textRotation="90" wrapText="1"/>
    </xf>
    <xf numFmtId="0" fontId="42" fillId="10" borderId="23" xfId="10" applyFont="1" applyFill="1" applyBorder="1" applyAlignment="1">
      <alignment horizontal="left" vertical="top" wrapText="1"/>
    </xf>
    <xf numFmtId="0" fontId="2" fillId="11" borderId="23" xfId="10" applyFont="1" applyFill="1" applyBorder="1" applyAlignment="1">
      <alignment horizontal="center" vertical="top" wrapText="1"/>
    </xf>
    <xf numFmtId="0" fontId="2" fillId="10" borderId="23" xfId="10" applyFont="1" applyFill="1" applyBorder="1" applyAlignment="1">
      <alignment horizontal="center" vertical="top" wrapText="1"/>
    </xf>
    <xf numFmtId="0" fontId="2" fillId="9" borderId="23" xfId="10" applyFont="1" applyFill="1" applyBorder="1" applyAlignment="1">
      <alignment horizontal="center" vertical="top" wrapText="1"/>
    </xf>
    <xf numFmtId="0" fontId="2" fillId="0" borderId="23" xfId="10" applyFont="1" applyBorder="1" applyAlignment="1">
      <alignment horizontal="center" vertical="top" wrapText="1"/>
    </xf>
    <xf numFmtId="0" fontId="21" fillId="0" borderId="26" xfId="10" applyFont="1" applyBorder="1" applyAlignment="1">
      <alignment horizontal="center" vertical="center" wrapText="1"/>
    </xf>
    <xf numFmtId="0" fontId="9" fillId="0" borderId="16" xfId="10" applyFont="1" applyBorder="1" applyAlignment="1">
      <alignment horizontal="justify" vertical="center"/>
    </xf>
    <xf numFmtId="164" fontId="18" fillId="0" borderId="0" xfId="10" applyNumberFormat="1" applyFont="1" applyFill="1" applyBorder="1" applyAlignment="1">
      <alignment horizontal="center" vertical="top"/>
    </xf>
    <xf numFmtId="0" fontId="9" fillId="0" borderId="5" xfId="10" applyFont="1" applyBorder="1" applyAlignment="1">
      <alignment horizontal="center" vertical="top"/>
    </xf>
    <xf numFmtId="0" fontId="9" fillId="0" borderId="29" xfId="4" applyFont="1" applyBorder="1" applyAlignment="1">
      <alignment horizontal="left" vertical="top" wrapText="1"/>
    </xf>
    <xf numFmtId="49" fontId="21" fillId="0" borderId="29" xfId="10" applyNumberFormat="1" applyFont="1" applyBorder="1" applyAlignment="1">
      <alignment horizontal="center" vertical="top"/>
    </xf>
    <xf numFmtId="0" fontId="18" fillId="9" borderId="29" xfId="10" applyNumberFormat="1" applyFont="1" applyFill="1" applyBorder="1" applyAlignment="1">
      <alignment horizontal="center" vertical="center" textRotation="90" wrapText="1"/>
    </xf>
    <xf numFmtId="0" fontId="42" fillId="10" borderId="32" xfId="10" applyFont="1" applyFill="1" applyBorder="1" applyAlignment="1">
      <alignment horizontal="left" vertical="top" wrapText="1"/>
    </xf>
    <xf numFmtId="0" fontId="2" fillId="11" borderId="29" xfId="10" applyFont="1" applyFill="1" applyBorder="1" applyAlignment="1">
      <alignment horizontal="center" vertical="top" wrapText="1"/>
    </xf>
    <xf numFmtId="49" fontId="28" fillId="9" borderId="32" xfId="10" applyNumberFormat="1" applyFont="1" applyFill="1" applyBorder="1" applyAlignment="1">
      <alignment horizontal="center" vertical="top" wrapText="1"/>
    </xf>
    <xf numFmtId="49" fontId="18" fillId="12" borderId="32" xfId="10" applyNumberFormat="1" applyFont="1" applyFill="1" applyBorder="1" applyAlignment="1">
      <alignment horizontal="center" vertical="top" wrapText="1"/>
    </xf>
    <xf numFmtId="49" fontId="18" fillId="7" borderId="32" xfId="10" applyNumberFormat="1" applyFont="1" applyFill="1" applyBorder="1" applyAlignment="1">
      <alignment horizontal="center" vertical="top" wrapText="1"/>
    </xf>
    <xf numFmtId="0" fontId="9" fillId="0" borderId="36" xfId="10" applyFont="1" applyBorder="1" applyAlignment="1">
      <alignment horizontal="justify" vertical="center"/>
    </xf>
    <xf numFmtId="164" fontId="18" fillId="9" borderId="64" xfId="10" applyNumberFormat="1" applyFont="1" applyFill="1" applyBorder="1" applyAlignment="1">
      <alignment horizontal="center" vertical="top"/>
    </xf>
    <xf numFmtId="0" fontId="23" fillId="9" borderId="23" xfId="10" applyFont="1" applyFill="1" applyBorder="1" applyAlignment="1">
      <alignment horizontal="left" vertical="top" wrapText="1"/>
    </xf>
    <xf numFmtId="0" fontId="55" fillId="10" borderId="22" xfId="10" applyFont="1" applyFill="1" applyBorder="1" applyAlignment="1">
      <alignment horizontal="center" vertical="top" wrapText="1"/>
    </xf>
    <xf numFmtId="0" fontId="21" fillId="0" borderId="39" xfId="10" applyFont="1" applyBorder="1" applyAlignment="1">
      <alignment horizontal="center" vertical="center" wrapText="1"/>
    </xf>
    <xf numFmtId="164" fontId="21" fillId="13" borderId="40" xfId="10" applyNumberFormat="1" applyFont="1" applyFill="1" applyBorder="1" applyAlignment="1">
      <alignment horizontal="center" vertical="center" wrapText="1"/>
    </xf>
    <xf numFmtId="0" fontId="21" fillId="0" borderId="46" xfId="10" applyFont="1" applyBorder="1" applyAlignment="1">
      <alignment horizontal="justify" vertical="center"/>
    </xf>
    <xf numFmtId="164" fontId="18" fillId="9" borderId="41" xfId="10" applyNumberFormat="1" applyFont="1" applyFill="1" applyBorder="1" applyAlignment="1">
      <alignment horizontal="center" vertical="top"/>
    </xf>
    <xf numFmtId="0" fontId="9" fillId="9" borderId="5" xfId="10" applyFont="1" applyFill="1" applyBorder="1" applyAlignment="1">
      <alignment horizontal="center" vertical="top"/>
    </xf>
    <xf numFmtId="0" fontId="9" fillId="0" borderId="32" xfId="4" applyFont="1" applyBorder="1" applyAlignment="1">
      <alignment horizontal="left" vertical="top" wrapText="1"/>
    </xf>
    <xf numFmtId="49" fontId="21" fillId="0" borderId="32" xfId="10" applyNumberFormat="1" applyFont="1" applyBorder="1" applyAlignment="1">
      <alignment horizontal="center" vertical="top"/>
    </xf>
    <xf numFmtId="0" fontId="18" fillId="9" borderId="32" xfId="10" applyNumberFormat="1" applyFont="1" applyFill="1" applyBorder="1" applyAlignment="1">
      <alignment horizontal="center" vertical="center" textRotation="90" wrapText="1"/>
    </xf>
    <xf numFmtId="0" fontId="23" fillId="9" borderId="32" xfId="10" applyFont="1" applyFill="1" applyBorder="1" applyAlignment="1">
      <alignment horizontal="left" vertical="top" wrapText="1"/>
    </xf>
    <xf numFmtId="0" fontId="2" fillId="11" borderId="32" xfId="10" applyFont="1" applyFill="1" applyBorder="1" applyAlignment="1">
      <alignment horizontal="center" vertical="top" wrapText="1"/>
    </xf>
    <xf numFmtId="49" fontId="56" fillId="10" borderId="47" xfId="10" applyNumberFormat="1" applyFont="1" applyFill="1" applyBorder="1" applyAlignment="1">
      <alignment horizontal="center" vertical="top" wrapText="1"/>
    </xf>
    <xf numFmtId="0" fontId="9" fillId="0" borderId="53" xfId="10" applyFont="1" applyBorder="1" applyAlignment="1">
      <alignment horizontal="center" vertical="top" wrapText="1"/>
    </xf>
    <xf numFmtId="0" fontId="9" fillId="0" borderId="59" xfId="10" applyFont="1" applyBorder="1" applyAlignment="1">
      <alignment horizontal="center" vertical="center"/>
    </xf>
    <xf numFmtId="0" fontId="9" fillId="0" borderId="25" xfId="10" applyFont="1" applyBorder="1" applyAlignment="1">
      <alignment horizontal="justify" vertical="top"/>
    </xf>
    <xf numFmtId="0" fontId="18" fillId="0" borderId="20" xfId="10" applyFont="1" applyBorder="1" applyAlignment="1">
      <alignment vertical="center"/>
    </xf>
    <xf numFmtId="0" fontId="18" fillId="0" borderId="20" xfId="10" applyFont="1" applyBorder="1" applyAlignment="1">
      <alignment vertical="center" textRotation="90"/>
    </xf>
    <xf numFmtId="0" fontId="18" fillId="0" borderId="25" xfId="10" applyFont="1" applyBorder="1" applyAlignment="1">
      <alignment vertical="center"/>
    </xf>
    <xf numFmtId="49" fontId="16" fillId="6" borderId="29" xfId="10" applyNumberFormat="1" applyFont="1" applyFill="1" applyBorder="1" applyAlignment="1">
      <alignment horizontal="center" vertical="top"/>
    </xf>
    <xf numFmtId="49" fontId="13" fillId="7" borderId="23" xfId="10" applyNumberFormat="1" applyFont="1" applyFill="1" applyBorder="1" applyAlignment="1">
      <alignment horizontal="center" vertical="top"/>
    </xf>
    <xf numFmtId="0" fontId="9" fillId="0" borderId="25" xfId="10" applyFont="1" applyBorder="1" applyAlignment="1">
      <alignment vertical="top" wrapText="1"/>
    </xf>
    <xf numFmtId="0" fontId="18" fillId="0" borderId="0" xfId="10" applyFont="1" applyBorder="1" applyAlignment="1">
      <alignment vertical="center"/>
    </xf>
    <xf numFmtId="0" fontId="18" fillId="0" borderId="0" xfId="10" applyFont="1" applyBorder="1" applyAlignment="1">
      <alignment vertical="center" textRotation="90"/>
    </xf>
    <xf numFmtId="0" fontId="18" fillId="0" borderId="19" xfId="10" applyFont="1" applyBorder="1" applyAlignment="1">
      <alignment vertical="center"/>
    </xf>
    <xf numFmtId="49" fontId="13" fillId="7" borderId="29" xfId="10" applyNumberFormat="1" applyFont="1" applyFill="1" applyBorder="1" applyAlignment="1">
      <alignment horizontal="center" vertical="top"/>
    </xf>
    <xf numFmtId="0" fontId="9" fillId="0" borderId="42" xfId="10" applyFont="1" applyBorder="1" applyAlignment="1">
      <alignment horizontal="center" vertical="top" wrapText="1"/>
    </xf>
    <xf numFmtId="0" fontId="9" fillId="0" borderId="59" xfId="10" applyFont="1" applyBorder="1" applyAlignment="1">
      <alignment horizontal="center" vertical="top" wrapText="1"/>
    </xf>
    <xf numFmtId="0" fontId="9" fillId="0" borderId="4" xfId="10" applyFont="1" applyBorder="1" applyAlignment="1">
      <alignment vertical="top" wrapText="1"/>
    </xf>
    <xf numFmtId="0" fontId="18" fillId="0" borderId="21" xfId="10" applyFont="1" applyBorder="1" applyAlignment="1">
      <alignment vertical="center"/>
    </xf>
    <xf numFmtId="0" fontId="18" fillId="0" borderId="21" xfId="10" applyFont="1" applyBorder="1" applyAlignment="1">
      <alignment vertical="center" textRotation="90"/>
    </xf>
    <xf numFmtId="0" fontId="18" fillId="0" borderId="33" xfId="10" applyFont="1" applyBorder="1" applyAlignment="1">
      <alignment vertical="center"/>
    </xf>
    <xf numFmtId="49" fontId="13" fillId="7" borderId="32" xfId="10" applyNumberFormat="1" applyFont="1" applyFill="1" applyBorder="1" applyAlignment="1">
      <alignment horizontal="center" vertical="top"/>
    </xf>
    <xf numFmtId="0" fontId="17" fillId="6" borderId="2" xfId="10" applyFont="1" applyFill="1" applyBorder="1" applyAlignment="1">
      <alignment vertical="top" wrapText="1"/>
    </xf>
    <xf numFmtId="0" fontId="17" fillId="6" borderId="3" xfId="10" applyFont="1" applyFill="1" applyBorder="1" applyAlignment="1">
      <alignment vertical="top" wrapText="1"/>
    </xf>
    <xf numFmtId="0" fontId="17" fillId="6" borderId="3" xfId="10" applyFont="1" applyFill="1" applyBorder="1" applyAlignment="1">
      <alignment vertical="top" textRotation="90" wrapText="1"/>
    </xf>
    <xf numFmtId="0" fontId="9" fillId="6" borderId="3" xfId="10" applyFont="1" applyFill="1" applyBorder="1" applyAlignment="1">
      <alignment vertical="top" wrapText="1"/>
    </xf>
    <xf numFmtId="0" fontId="22" fillId="6" borderId="3" xfId="10" applyFont="1" applyFill="1" applyBorder="1" applyAlignment="1">
      <alignment vertical="top" wrapText="1"/>
    </xf>
    <xf numFmtId="49" fontId="24" fillId="6" borderId="3" xfId="10" applyNumberFormat="1" applyFont="1" applyFill="1" applyBorder="1" applyAlignment="1">
      <alignment vertical="top" wrapText="1"/>
    </xf>
    <xf numFmtId="0" fontId="24" fillId="6" borderId="3" xfId="10" applyFont="1" applyFill="1" applyBorder="1" applyAlignment="1">
      <alignment vertical="top"/>
    </xf>
    <xf numFmtId="0" fontId="24" fillId="6" borderId="4" xfId="10" applyFont="1" applyFill="1" applyBorder="1" applyAlignment="1">
      <alignment vertical="top"/>
    </xf>
    <xf numFmtId="49" fontId="16" fillId="6" borderId="23" xfId="10" applyNumberFormat="1" applyFont="1" applyFill="1" applyBorder="1" applyAlignment="1">
      <alignment horizontal="center" vertical="top"/>
    </xf>
    <xf numFmtId="0" fontId="9" fillId="0" borderId="63" xfId="10" applyFont="1" applyBorder="1" applyAlignment="1">
      <alignment horizontal="center" vertical="top"/>
    </xf>
    <xf numFmtId="0" fontId="9" fillId="0" borderId="54" xfId="10" applyFont="1" applyBorder="1" applyAlignment="1">
      <alignment horizontal="center" vertical="center"/>
    </xf>
    <xf numFmtId="0" fontId="9" fillId="0" borderId="25" xfId="10" applyFont="1" applyBorder="1" applyAlignment="1">
      <alignment wrapText="1"/>
    </xf>
    <xf numFmtId="0" fontId="16" fillId="0" borderId="20" xfId="10" applyFont="1" applyBorder="1" applyAlignment="1">
      <alignment horizontal="left" vertical="top"/>
    </xf>
    <xf numFmtId="0" fontId="37" fillId="0" borderId="20" xfId="10" applyFont="1" applyBorder="1" applyAlignment="1">
      <alignment horizontal="left" vertical="top"/>
    </xf>
    <xf numFmtId="0" fontId="37" fillId="0" borderId="20" xfId="10" applyFont="1" applyBorder="1" applyAlignment="1">
      <alignment horizontal="left" vertical="top" textRotation="90"/>
    </xf>
    <xf numFmtId="0" fontId="50" fillId="0" borderId="20" xfId="10" applyFont="1" applyBorder="1" applyAlignment="1">
      <alignment horizontal="left" vertical="top"/>
    </xf>
    <xf numFmtId="0" fontId="37" fillId="0" borderId="25" xfId="10" applyFont="1" applyBorder="1" applyAlignment="1">
      <alignment vertical="top"/>
    </xf>
    <xf numFmtId="49" fontId="16" fillId="5" borderId="23" xfId="10" applyNumberFormat="1" applyFont="1" applyFill="1" applyBorder="1" applyAlignment="1">
      <alignment horizontal="center" vertical="top" wrapText="1"/>
    </xf>
    <xf numFmtId="0" fontId="9" fillId="0" borderId="39" xfId="10" applyFont="1" applyBorder="1" applyAlignment="1">
      <alignment horizontal="center" vertical="top"/>
    </xf>
    <xf numFmtId="0" fontId="9" fillId="0" borderId="40" xfId="10" applyFont="1" applyBorder="1" applyAlignment="1">
      <alignment horizontal="center" vertical="center"/>
    </xf>
    <xf numFmtId="0" fontId="9" fillId="0" borderId="46" xfId="10" applyFont="1" applyBorder="1" applyAlignment="1">
      <alignment vertical="top" wrapText="1"/>
    </xf>
    <xf numFmtId="0" fontId="16" fillId="0" borderId="21" xfId="10" applyFont="1" applyBorder="1" applyAlignment="1">
      <alignment horizontal="left" vertical="top"/>
    </xf>
    <xf numFmtId="0" fontId="37" fillId="0" borderId="21" xfId="10" applyFont="1" applyBorder="1" applyAlignment="1">
      <alignment horizontal="left" vertical="top"/>
    </xf>
    <xf numFmtId="0" fontId="37" fillId="0" borderId="21" xfId="10" applyFont="1" applyBorder="1" applyAlignment="1">
      <alignment horizontal="left" vertical="top" textRotation="90"/>
    </xf>
    <xf numFmtId="0" fontId="50" fillId="0" borderId="21" xfId="10" applyFont="1" applyBorder="1" applyAlignment="1">
      <alignment horizontal="left" vertical="top"/>
    </xf>
    <xf numFmtId="0" fontId="37" fillId="0" borderId="33" xfId="10" applyFont="1" applyBorder="1" applyAlignment="1">
      <alignment vertical="top"/>
    </xf>
    <xf numFmtId="49" fontId="16" fillId="5" borderId="32" xfId="10" applyNumberFormat="1" applyFont="1" applyFill="1" applyBorder="1" applyAlignment="1">
      <alignment horizontal="center" vertical="top" wrapText="1"/>
    </xf>
    <xf numFmtId="0" fontId="16" fillId="7" borderId="2" xfId="10" applyFont="1" applyFill="1" applyBorder="1" applyAlignment="1">
      <alignment horizontal="left" vertical="top"/>
    </xf>
    <xf numFmtId="0" fontId="2" fillId="5" borderId="3" xfId="10" applyFont="1" applyFill="1" applyBorder="1"/>
    <xf numFmtId="0" fontId="38" fillId="5" borderId="3" xfId="10" applyFont="1" applyFill="1" applyBorder="1"/>
    <xf numFmtId="0" fontId="36" fillId="7" borderId="3" xfId="10" applyFont="1" applyFill="1" applyBorder="1" applyAlignment="1">
      <alignment horizontal="left" vertical="top"/>
    </xf>
    <xf numFmtId="0" fontId="24" fillId="7" borderId="3" xfId="10" applyFont="1" applyFill="1" applyBorder="1" applyAlignment="1">
      <alignment horizontal="left" vertical="top"/>
    </xf>
    <xf numFmtId="0" fontId="24" fillId="7" borderId="3" xfId="10" applyFont="1" applyFill="1" applyBorder="1" applyAlignment="1">
      <alignment horizontal="left" vertical="top" textRotation="90"/>
    </xf>
    <xf numFmtId="0" fontId="24" fillId="5" borderId="3" xfId="10" applyFont="1" applyFill="1" applyBorder="1" applyAlignment="1">
      <alignment horizontal="left" vertical="top"/>
    </xf>
    <xf numFmtId="0" fontId="24" fillId="5" borderId="4" xfId="10" applyFont="1" applyFill="1" applyBorder="1" applyAlignment="1">
      <alignment vertical="top"/>
    </xf>
    <xf numFmtId="49" fontId="16" fillId="5" borderId="1" xfId="10" applyNumberFormat="1" applyFont="1" applyFill="1" applyBorder="1" applyAlignment="1">
      <alignment horizontal="center" vertical="top" wrapText="1"/>
    </xf>
    <xf numFmtId="0" fontId="18" fillId="0" borderId="22" xfId="10" applyFont="1" applyBorder="1" applyAlignment="1">
      <alignment horizontal="center" vertical="center" textRotation="90"/>
    </xf>
    <xf numFmtId="0" fontId="18" fillId="0" borderId="54" xfId="10" applyFont="1" applyBorder="1" applyAlignment="1">
      <alignment horizontal="center" vertical="center" wrapText="1"/>
    </xf>
    <xf numFmtId="0" fontId="18" fillId="0" borderId="68" xfId="10" applyFont="1" applyBorder="1" applyAlignment="1">
      <alignment horizontal="center" vertical="center" wrapText="1"/>
    </xf>
    <xf numFmtId="0" fontId="18" fillId="0" borderId="23" xfId="10" applyFont="1" applyBorder="1" applyAlignment="1">
      <alignment horizontal="center" vertical="center" textRotation="90" wrapText="1"/>
    </xf>
    <xf numFmtId="0" fontId="18" fillId="0" borderId="11" xfId="10" applyFont="1" applyBorder="1" applyAlignment="1">
      <alignment horizontal="center" vertical="center" textRotation="90" wrapText="1"/>
    </xf>
    <xf numFmtId="0" fontId="24" fillId="9" borderId="23" xfId="10" applyFont="1" applyFill="1" applyBorder="1" applyAlignment="1">
      <alignment horizontal="center" vertical="center" textRotation="90" wrapText="1"/>
    </xf>
    <xf numFmtId="0" fontId="21" fillId="0" borderId="22" xfId="10" applyFont="1" applyBorder="1" applyAlignment="1">
      <alignment horizontal="center" vertical="center" wrapText="1"/>
    </xf>
    <xf numFmtId="0" fontId="21" fillId="0" borderId="9" xfId="10" applyFont="1" applyBorder="1" applyAlignment="1">
      <alignment horizontal="center" vertical="center" textRotation="90" wrapText="1"/>
    </xf>
    <xf numFmtId="0" fontId="24" fillId="10" borderId="23" xfId="10" applyFont="1" applyFill="1" applyBorder="1" applyAlignment="1">
      <alignment horizontal="center" vertical="center" textRotation="90" wrapText="1"/>
    </xf>
    <xf numFmtId="0" fontId="24" fillId="9" borderId="11" xfId="10" applyFont="1" applyFill="1" applyBorder="1" applyAlignment="1">
      <alignment horizontal="center" vertical="center" textRotation="90" wrapText="1"/>
    </xf>
    <xf numFmtId="0" fontId="24" fillId="6" borderId="9" xfId="10" applyFont="1" applyFill="1" applyBorder="1" applyAlignment="1">
      <alignment horizontal="center" vertical="center" textRotation="90" wrapText="1"/>
    </xf>
    <xf numFmtId="0" fontId="24" fillId="5" borderId="9" xfId="10" applyFont="1" applyFill="1" applyBorder="1" applyAlignment="1">
      <alignment horizontal="center" vertical="center" textRotation="90" wrapText="1"/>
    </xf>
    <xf numFmtId="0" fontId="18" fillId="0" borderId="18" xfId="10" applyFont="1" applyBorder="1" applyAlignment="1">
      <alignment horizontal="center" vertical="center" textRotation="90"/>
    </xf>
    <xf numFmtId="0" fontId="18" fillId="0" borderId="56" xfId="10" applyFont="1" applyBorder="1" applyAlignment="1">
      <alignment horizontal="center" vertical="center" wrapText="1"/>
    </xf>
    <xf numFmtId="0" fontId="18" fillId="0" borderId="50" xfId="10" applyFont="1" applyBorder="1" applyAlignment="1">
      <alignment horizontal="center" vertical="center" wrapText="1"/>
    </xf>
    <xf numFmtId="0" fontId="18" fillId="0" borderId="29" xfId="10" applyFont="1" applyBorder="1" applyAlignment="1">
      <alignment horizontal="center" vertical="center" textRotation="90" wrapText="1"/>
    </xf>
    <xf numFmtId="0" fontId="18" fillId="0" borderId="15" xfId="10" applyFont="1" applyBorder="1" applyAlignment="1">
      <alignment horizontal="center" vertical="center" textRotation="90" wrapText="1"/>
    </xf>
    <xf numFmtId="0" fontId="24" fillId="9" borderId="29" xfId="10" applyFont="1" applyFill="1" applyBorder="1" applyAlignment="1">
      <alignment horizontal="center" vertical="center" textRotation="90" wrapText="1"/>
    </xf>
    <xf numFmtId="0" fontId="21" fillId="0" borderId="18" xfId="10" applyFont="1" applyBorder="1" applyAlignment="1">
      <alignment horizontal="center" vertical="center" wrapText="1"/>
    </xf>
    <xf numFmtId="0" fontId="21" fillId="0" borderId="17" xfId="10" applyFont="1" applyBorder="1" applyAlignment="1">
      <alignment horizontal="center" vertical="center" textRotation="90" wrapText="1"/>
    </xf>
    <xf numFmtId="0" fontId="24" fillId="10" borderId="29" xfId="10" applyFont="1" applyFill="1" applyBorder="1" applyAlignment="1">
      <alignment horizontal="center" vertical="center" textRotation="90" wrapText="1"/>
    </xf>
    <xf numFmtId="0" fontId="24" fillId="9" borderId="15" xfId="10" applyFont="1" applyFill="1" applyBorder="1" applyAlignment="1">
      <alignment horizontal="center" vertical="center" textRotation="90" wrapText="1"/>
    </xf>
    <xf numFmtId="0" fontId="24" fillId="6" borderId="17" xfId="10" applyFont="1" applyFill="1" applyBorder="1" applyAlignment="1">
      <alignment horizontal="center" vertical="center" textRotation="90" wrapText="1"/>
    </xf>
    <xf numFmtId="0" fontId="24" fillId="5" borderId="17" xfId="10" applyFont="1" applyFill="1" applyBorder="1" applyAlignment="1">
      <alignment horizontal="center" vertical="center" textRotation="90" wrapText="1"/>
    </xf>
    <xf numFmtId="0" fontId="18" fillId="0" borderId="32" xfId="10" applyFont="1" applyBorder="1" applyAlignment="1">
      <alignment horizontal="center" vertical="center" textRotation="90" wrapText="1"/>
    </xf>
    <xf numFmtId="0" fontId="18" fillId="0" borderId="7" xfId="10" applyFont="1" applyBorder="1" applyAlignment="1">
      <alignment horizontal="center" vertical="center" textRotation="90" wrapText="1"/>
    </xf>
    <xf numFmtId="0" fontId="24" fillId="9" borderId="32" xfId="10" applyFont="1" applyFill="1" applyBorder="1" applyAlignment="1">
      <alignment horizontal="center" vertical="center" textRotation="90" wrapText="1"/>
    </xf>
    <xf numFmtId="0" fontId="21" fillId="0" borderId="47" xfId="10" applyFont="1" applyBorder="1" applyAlignment="1">
      <alignment horizontal="center" vertical="center" wrapText="1"/>
    </xf>
    <xf numFmtId="0" fontId="21" fillId="0" borderId="5" xfId="10" applyFont="1" applyBorder="1" applyAlignment="1">
      <alignment horizontal="center" vertical="center" textRotation="90" wrapText="1"/>
    </xf>
    <xf numFmtId="0" fontId="24" fillId="10" borderId="32" xfId="10" applyFont="1" applyFill="1" applyBorder="1" applyAlignment="1">
      <alignment horizontal="center" vertical="center" textRotation="90" wrapText="1"/>
    </xf>
    <xf numFmtId="0" fontId="24" fillId="9" borderId="7" xfId="10" applyFont="1" applyFill="1" applyBorder="1" applyAlignment="1">
      <alignment horizontal="center" vertical="center" textRotation="90" wrapText="1"/>
    </xf>
    <xf numFmtId="0" fontId="24" fillId="6" borderId="5" xfId="10" applyFont="1" applyFill="1" applyBorder="1" applyAlignment="1">
      <alignment horizontal="center" vertical="center" textRotation="90" wrapText="1"/>
    </xf>
    <xf numFmtId="0" fontId="24" fillId="5" borderId="5" xfId="10" applyFont="1" applyFill="1" applyBorder="1" applyAlignment="1">
      <alignment horizontal="center" vertical="center" textRotation="90" wrapText="1"/>
    </xf>
    <xf numFmtId="0" fontId="9" fillId="0" borderId="20" xfId="10" applyFont="1" applyBorder="1" applyAlignment="1"/>
    <xf numFmtId="0" fontId="36" fillId="0" borderId="0" xfId="10" applyFont="1" applyAlignment="1">
      <alignment horizontal="center" vertical="center"/>
    </xf>
    <xf numFmtId="0" fontId="36" fillId="0" borderId="20" xfId="10" applyFont="1" applyBorder="1" applyAlignment="1">
      <alignment horizontal="center" vertical="center"/>
    </xf>
    <xf numFmtId="0" fontId="36" fillId="0" borderId="0" xfId="10" applyFont="1" applyAlignment="1">
      <alignment horizontal="center" vertical="center" textRotation="90"/>
    </xf>
    <xf numFmtId="0" fontId="24" fillId="0" borderId="0" xfId="10" applyFont="1" applyBorder="1" applyAlignment="1">
      <alignment horizontal="center" vertical="center"/>
    </xf>
    <xf numFmtId="0" fontId="37" fillId="0" borderId="0" xfId="10" applyFont="1" applyAlignment="1">
      <alignment horizontal="center" vertical="top" wrapText="1"/>
    </xf>
    <xf numFmtId="0" fontId="37" fillId="0" borderId="0" xfId="10" applyFont="1" applyAlignment="1">
      <alignment horizontal="center" vertical="center" wrapText="1"/>
    </xf>
    <xf numFmtId="0" fontId="38" fillId="0" borderId="0" xfId="10" applyFont="1" applyAlignment="1">
      <alignment horizontal="left" vertical="top" wrapText="1"/>
    </xf>
    <xf numFmtId="0" fontId="1" fillId="0" borderId="0" xfId="4"/>
    <xf numFmtId="0" fontId="38" fillId="0" borderId="22" xfId="4" applyFont="1" applyBorder="1" applyAlignment="1">
      <alignment vertical="top" wrapText="1"/>
    </xf>
    <xf numFmtId="0" fontId="36" fillId="0" borderId="23" xfId="4" applyFont="1" applyBorder="1" applyAlignment="1">
      <alignment horizontal="center" vertical="top" wrapText="1"/>
    </xf>
    <xf numFmtId="0" fontId="38" fillId="0" borderId="18" xfId="4" applyFont="1" applyBorder="1" applyAlignment="1">
      <alignment vertical="top" wrapText="1"/>
    </xf>
    <xf numFmtId="0" fontId="36" fillId="0" borderId="29" xfId="4" applyFont="1" applyBorder="1" applyAlignment="1">
      <alignment horizontal="center" vertical="top" wrapText="1"/>
    </xf>
    <xf numFmtId="0" fontId="38" fillId="0" borderId="47" xfId="4" applyFont="1" applyBorder="1" applyAlignment="1">
      <alignment vertical="top" wrapText="1"/>
    </xf>
    <xf numFmtId="0" fontId="36" fillId="0" borderId="32" xfId="4" applyFont="1" applyBorder="1" applyAlignment="1">
      <alignment horizontal="center" vertical="top" wrapText="1"/>
    </xf>
    <xf numFmtId="0" fontId="36" fillId="0" borderId="2" xfId="4" applyFont="1" applyBorder="1" applyAlignment="1">
      <alignment vertical="top" wrapText="1"/>
    </xf>
    <xf numFmtId="0" fontId="18" fillId="0" borderId="1" xfId="4" applyFont="1" applyBorder="1" applyAlignment="1">
      <alignment horizontal="center" vertical="top" wrapText="1"/>
    </xf>
  </cellXfs>
  <cellStyles count="11">
    <cellStyle name="Įprastas" xfId="0" builtinId="0"/>
    <cellStyle name="Įprastas 2" xfId="4"/>
    <cellStyle name="Įprastas 2 2" xfId="5"/>
    <cellStyle name="Įprastas 2 2 2" xfId="8"/>
    <cellStyle name="Įprastas 3" xfId="7"/>
    <cellStyle name="Įprastas 4" xfId="3"/>
    <cellStyle name="Įprastas 4 2" xfId="6"/>
    <cellStyle name="Įprastas 5" xfId="2"/>
    <cellStyle name="Įprastas 6" xfId="10"/>
    <cellStyle name="Kablelis" xfId="1" builtinId="3"/>
    <cellStyle name="Normal_Kopija 13 programos Excel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"/>
  <sheetViews>
    <sheetView zoomScale="90" zoomScaleNormal="90" workbookViewId="0">
      <selection activeCell="R83" sqref="R83"/>
    </sheetView>
  </sheetViews>
  <sheetFormatPr defaultRowHeight="12.75" x14ac:dyDescent="0.2"/>
  <cols>
    <col min="1" max="1" width="3.5703125" customWidth="1"/>
    <col min="2" max="2" width="3.140625" customWidth="1"/>
    <col min="3" max="4" width="3.7109375" customWidth="1"/>
    <col min="5" max="5" width="3" customWidth="1"/>
    <col min="6" max="6" width="36.7109375" customWidth="1"/>
    <col min="7" max="7" width="5.42578125" customWidth="1"/>
    <col min="8" max="8" width="6.7109375" style="2" customWidth="1"/>
    <col min="9" max="9" width="4.42578125" customWidth="1"/>
    <col min="10" max="10" width="24.5703125" customWidth="1"/>
    <col min="11" max="11" width="7.28515625" customWidth="1"/>
    <col min="12" max="12" width="10" customWidth="1"/>
    <col min="13" max="13" width="41.28515625" customWidth="1"/>
    <col min="14" max="14" width="9.140625" customWidth="1"/>
    <col min="15" max="15" width="9.42578125" style="1" customWidth="1"/>
  </cols>
  <sheetData>
    <row r="1" spans="1:15" ht="68.25" customHeight="1" x14ac:dyDescent="0.2">
      <c r="M1" s="448" t="s">
        <v>109</v>
      </c>
      <c r="N1" s="448"/>
      <c r="O1" s="448"/>
    </row>
    <row r="2" spans="1:15" ht="19.5" customHeight="1" x14ac:dyDescent="0.2">
      <c r="A2" s="447" t="s">
        <v>108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</row>
    <row r="3" spans="1:15" ht="14.25" x14ac:dyDescent="0.2">
      <c r="A3" s="446" t="s">
        <v>107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</row>
    <row r="4" spans="1:15" ht="14.25" x14ac:dyDescent="0.2">
      <c r="A4" s="445" t="s">
        <v>106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</row>
    <row r="5" spans="1:15" ht="16.5" thickBot="1" x14ac:dyDescent="0.25">
      <c r="A5" s="443"/>
      <c r="B5" s="443"/>
      <c r="C5" s="443"/>
      <c r="D5" s="443"/>
      <c r="E5" s="443"/>
      <c r="F5" s="443"/>
      <c r="G5" s="443"/>
      <c r="H5" s="444"/>
      <c r="I5" s="443"/>
      <c r="J5" s="443"/>
      <c r="K5" s="443"/>
      <c r="L5" s="443"/>
      <c r="M5" s="442"/>
      <c r="N5" s="441" t="s">
        <v>105</v>
      </c>
      <c r="O5" s="441"/>
    </row>
    <row r="6" spans="1:15" ht="21.75" customHeight="1" thickBot="1" x14ac:dyDescent="0.25">
      <c r="A6" s="438" t="s">
        <v>104</v>
      </c>
      <c r="B6" s="438" t="s">
        <v>103</v>
      </c>
      <c r="C6" s="440" t="s">
        <v>99</v>
      </c>
      <c r="D6" s="439" t="s">
        <v>102</v>
      </c>
      <c r="E6" s="438" t="s">
        <v>101</v>
      </c>
      <c r="F6" s="437" t="s">
        <v>100</v>
      </c>
      <c r="G6" s="436" t="s">
        <v>99</v>
      </c>
      <c r="H6" s="433" t="s">
        <v>98</v>
      </c>
      <c r="I6" s="435" t="s">
        <v>97</v>
      </c>
      <c r="J6" s="434" t="s">
        <v>96</v>
      </c>
      <c r="K6" s="433" t="s">
        <v>95</v>
      </c>
      <c r="L6" s="432" t="s">
        <v>94</v>
      </c>
      <c r="M6" s="431" t="s">
        <v>93</v>
      </c>
      <c r="N6" s="430"/>
      <c r="O6" s="429"/>
    </row>
    <row r="7" spans="1:15" x14ac:dyDescent="0.2">
      <c r="A7" s="426"/>
      <c r="B7" s="426"/>
      <c r="C7" s="428"/>
      <c r="D7" s="427"/>
      <c r="E7" s="426"/>
      <c r="F7" s="425"/>
      <c r="G7" s="424"/>
      <c r="H7" s="421"/>
      <c r="I7" s="423"/>
      <c r="J7" s="422"/>
      <c r="K7" s="421"/>
      <c r="L7" s="420"/>
      <c r="M7" s="419" t="s">
        <v>92</v>
      </c>
      <c r="N7" s="418" t="s">
        <v>91</v>
      </c>
      <c r="O7" s="417" t="s">
        <v>90</v>
      </c>
    </row>
    <row r="8" spans="1:15" ht="153" customHeight="1" thickBot="1" x14ac:dyDescent="0.25">
      <c r="A8" s="414"/>
      <c r="B8" s="414"/>
      <c r="C8" s="416"/>
      <c r="D8" s="415"/>
      <c r="E8" s="414"/>
      <c r="F8" s="413"/>
      <c r="G8" s="412"/>
      <c r="H8" s="409"/>
      <c r="I8" s="411"/>
      <c r="J8" s="410"/>
      <c r="K8" s="409"/>
      <c r="L8" s="408"/>
      <c r="M8" s="407"/>
      <c r="N8" s="406"/>
      <c r="O8" s="405"/>
    </row>
    <row r="9" spans="1:15" ht="29.25" customHeight="1" thickBot="1" x14ac:dyDescent="0.25">
      <c r="A9" s="404" t="s">
        <v>21</v>
      </c>
      <c r="B9" s="403" t="s">
        <v>89</v>
      </c>
      <c r="C9" s="402"/>
      <c r="D9" s="402"/>
      <c r="E9" s="400"/>
      <c r="F9" s="400"/>
      <c r="G9" s="400"/>
      <c r="H9" s="401"/>
      <c r="I9" s="400"/>
      <c r="J9" s="400"/>
      <c r="K9" s="400"/>
      <c r="L9" s="400"/>
      <c r="M9" s="399"/>
      <c r="N9" s="399"/>
      <c r="O9" s="398"/>
    </row>
    <row r="10" spans="1:15" ht="33.6" customHeight="1" x14ac:dyDescent="0.2">
      <c r="A10" s="397"/>
      <c r="B10" s="396"/>
      <c r="C10" s="393"/>
      <c r="D10" s="393"/>
      <c r="E10" s="393"/>
      <c r="F10" s="395"/>
      <c r="G10" s="395"/>
      <c r="H10" s="394"/>
      <c r="I10" s="393"/>
      <c r="J10" s="393"/>
      <c r="K10" s="393"/>
      <c r="L10" s="393"/>
      <c r="M10" s="392" t="s">
        <v>88</v>
      </c>
      <c r="N10" s="391" t="s">
        <v>58</v>
      </c>
      <c r="O10" s="390">
        <v>5</v>
      </c>
    </row>
    <row r="11" spans="1:15" ht="38.25" customHeight="1" thickBot="1" x14ac:dyDescent="0.25">
      <c r="A11" s="389"/>
      <c r="B11" s="388"/>
      <c r="C11" s="385"/>
      <c r="D11" s="385"/>
      <c r="E11" s="385"/>
      <c r="F11" s="387"/>
      <c r="G11" s="387"/>
      <c r="H11" s="386"/>
      <c r="I11" s="385"/>
      <c r="J11" s="385"/>
      <c r="K11" s="385"/>
      <c r="L11" s="385"/>
      <c r="M11" s="384" t="s">
        <v>87</v>
      </c>
      <c r="N11" s="383" t="s">
        <v>86</v>
      </c>
      <c r="O11" s="348" t="s">
        <v>85</v>
      </c>
    </row>
    <row r="12" spans="1:15" ht="24" customHeight="1" thickBot="1" x14ac:dyDescent="0.25">
      <c r="A12" s="119" t="s">
        <v>21</v>
      </c>
      <c r="B12" s="382" t="s">
        <v>21</v>
      </c>
      <c r="C12" s="260" t="s">
        <v>84</v>
      </c>
      <c r="D12" s="381"/>
      <c r="E12" s="258"/>
      <c r="F12" s="380"/>
      <c r="G12" s="380"/>
      <c r="H12" s="379"/>
      <c r="I12" s="378"/>
      <c r="J12" s="378"/>
      <c r="K12" s="378"/>
      <c r="L12" s="378"/>
      <c r="M12" s="377"/>
      <c r="N12" s="377"/>
      <c r="O12" s="376"/>
    </row>
    <row r="13" spans="1:15" ht="39" thickBot="1" x14ac:dyDescent="0.25">
      <c r="A13" s="93"/>
      <c r="B13" s="375"/>
      <c r="C13" s="374"/>
      <c r="D13" s="373"/>
      <c r="E13" s="373"/>
      <c r="F13" s="373"/>
      <c r="G13" s="373"/>
      <c r="H13" s="373"/>
      <c r="I13" s="373"/>
      <c r="J13" s="373"/>
      <c r="K13" s="373"/>
      <c r="L13" s="372"/>
      <c r="M13" s="248" t="s">
        <v>83</v>
      </c>
      <c r="N13" s="247" t="s">
        <v>45</v>
      </c>
      <c r="O13" s="246" t="s">
        <v>44</v>
      </c>
    </row>
    <row r="14" spans="1:15" ht="37.9" customHeight="1" x14ac:dyDescent="0.2">
      <c r="A14" s="177" t="s">
        <v>21</v>
      </c>
      <c r="B14" s="176" t="s">
        <v>21</v>
      </c>
      <c r="C14" s="193" t="s">
        <v>21</v>
      </c>
      <c r="D14" s="245"/>
      <c r="E14" s="287"/>
      <c r="F14" s="213" t="s">
        <v>79</v>
      </c>
      <c r="G14" s="369" t="s">
        <v>82</v>
      </c>
      <c r="H14" s="137" t="s">
        <v>36</v>
      </c>
      <c r="I14" s="136" t="s">
        <v>32</v>
      </c>
      <c r="J14" s="284" t="s">
        <v>31</v>
      </c>
      <c r="K14" s="169" t="s">
        <v>26</v>
      </c>
      <c r="L14" s="356">
        <v>3</v>
      </c>
      <c r="M14" s="167" t="s">
        <v>81</v>
      </c>
      <c r="N14" s="122" t="s">
        <v>64</v>
      </c>
      <c r="O14" s="371" t="s">
        <v>80</v>
      </c>
    </row>
    <row r="15" spans="1:15" ht="21" customHeight="1" thickBot="1" x14ac:dyDescent="0.25">
      <c r="A15" s="152"/>
      <c r="B15" s="151"/>
      <c r="C15" s="188"/>
      <c r="D15" s="241"/>
      <c r="E15" s="187"/>
      <c r="F15" s="366"/>
      <c r="G15" s="365"/>
      <c r="H15" s="101"/>
      <c r="I15" s="100"/>
      <c r="J15" s="275"/>
      <c r="K15" s="352" t="s">
        <v>19</v>
      </c>
      <c r="L15" s="364">
        <f>SUM(L14:L14)</f>
        <v>3</v>
      </c>
      <c r="M15" s="362"/>
      <c r="N15" s="96"/>
      <c r="O15" s="94"/>
    </row>
    <row r="16" spans="1:15" ht="21" customHeight="1" x14ac:dyDescent="0.2">
      <c r="A16" s="190" t="s">
        <v>21</v>
      </c>
      <c r="B16" s="189" t="s">
        <v>21</v>
      </c>
      <c r="C16" s="175" t="s">
        <v>21</v>
      </c>
      <c r="D16" s="116" t="s">
        <v>21</v>
      </c>
      <c r="E16" s="370"/>
      <c r="F16" s="191" t="s">
        <v>79</v>
      </c>
      <c r="G16" s="359"/>
      <c r="H16" s="101"/>
      <c r="I16" s="100"/>
      <c r="J16" s="275"/>
      <c r="K16" s="113" t="s">
        <v>26</v>
      </c>
      <c r="L16" s="363">
        <v>3</v>
      </c>
      <c r="M16" s="179"/>
      <c r="N16" s="179"/>
      <c r="O16" s="357"/>
    </row>
    <row r="17" spans="1:15" ht="21" customHeight="1" thickBot="1" x14ac:dyDescent="0.25">
      <c r="A17" s="190"/>
      <c r="B17" s="189"/>
      <c r="C17" s="222"/>
      <c r="D17" s="90"/>
      <c r="E17" s="370"/>
      <c r="F17" s="186"/>
      <c r="G17" s="359"/>
      <c r="H17" s="86"/>
      <c r="I17" s="85"/>
      <c r="J17" s="275"/>
      <c r="K17" s="127" t="s">
        <v>19</v>
      </c>
      <c r="L17" s="358">
        <f>SUM(L16)</f>
        <v>3</v>
      </c>
      <c r="M17" s="179"/>
      <c r="N17" s="179"/>
      <c r="O17" s="357"/>
    </row>
    <row r="18" spans="1:15" ht="25.5" customHeight="1" x14ac:dyDescent="0.2">
      <c r="A18" s="177" t="s">
        <v>21</v>
      </c>
      <c r="B18" s="176" t="s">
        <v>21</v>
      </c>
      <c r="C18" s="193" t="s">
        <v>23</v>
      </c>
      <c r="D18" s="245"/>
      <c r="E18" s="287"/>
      <c r="F18" s="213" t="s">
        <v>75</v>
      </c>
      <c r="G18" s="369" t="s">
        <v>78</v>
      </c>
      <c r="H18" s="137" t="s">
        <v>36</v>
      </c>
      <c r="I18" s="136" t="s">
        <v>32</v>
      </c>
      <c r="J18" s="284" t="s">
        <v>31</v>
      </c>
      <c r="K18" s="169" t="s">
        <v>26</v>
      </c>
      <c r="L18" s="356">
        <v>8</v>
      </c>
      <c r="M18" s="368" t="s">
        <v>77</v>
      </c>
      <c r="N18" s="133" t="s">
        <v>64</v>
      </c>
      <c r="O18" s="367" t="s">
        <v>76</v>
      </c>
    </row>
    <row r="19" spans="1:15" ht="36" customHeight="1" thickBot="1" x14ac:dyDescent="0.25">
      <c r="A19" s="152"/>
      <c r="B19" s="151"/>
      <c r="C19" s="188"/>
      <c r="D19" s="241"/>
      <c r="E19" s="187"/>
      <c r="F19" s="366"/>
      <c r="G19" s="365"/>
      <c r="H19" s="101"/>
      <c r="I19" s="100"/>
      <c r="J19" s="275"/>
      <c r="K19" s="352" t="s">
        <v>19</v>
      </c>
      <c r="L19" s="364">
        <f>SUM(L18:L18)</f>
        <v>8</v>
      </c>
      <c r="M19" s="362"/>
      <c r="N19" s="96"/>
      <c r="O19" s="94"/>
    </row>
    <row r="20" spans="1:15" ht="36" customHeight="1" x14ac:dyDescent="0.2">
      <c r="A20" s="177" t="s">
        <v>21</v>
      </c>
      <c r="B20" s="176" t="s">
        <v>21</v>
      </c>
      <c r="C20" s="193" t="s">
        <v>23</v>
      </c>
      <c r="D20" s="116" t="s">
        <v>21</v>
      </c>
      <c r="E20" s="361"/>
      <c r="F20" s="191" t="s">
        <v>75</v>
      </c>
      <c r="G20" s="359"/>
      <c r="H20" s="101"/>
      <c r="I20" s="100"/>
      <c r="J20" s="275"/>
      <c r="K20" s="113" t="s">
        <v>26</v>
      </c>
      <c r="L20" s="363">
        <v>8</v>
      </c>
      <c r="M20" s="362"/>
      <c r="N20" s="96"/>
      <c r="O20" s="94"/>
    </row>
    <row r="21" spans="1:15" ht="21.75" customHeight="1" thickBot="1" x14ac:dyDescent="0.25">
      <c r="A21" s="152"/>
      <c r="B21" s="151"/>
      <c r="C21" s="188"/>
      <c r="D21" s="90"/>
      <c r="E21" s="361"/>
      <c r="F21" s="360"/>
      <c r="G21" s="359"/>
      <c r="H21" s="86"/>
      <c r="I21" s="85"/>
      <c r="J21" s="270"/>
      <c r="K21" s="127" t="s">
        <v>19</v>
      </c>
      <c r="L21" s="358">
        <f>SUM(L20)</f>
        <v>8</v>
      </c>
      <c r="M21" s="179"/>
      <c r="N21" s="179"/>
      <c r="O21" s="357"/>
    </row>
    <row r="22" spans="1:15" ht="15" customHeight="1" x14ac:dyDescent="0.2">
      <c r="A22" s="119" t="s">
        <v>21</v>
      </c>
      <c r="B22" s="118" t="s">
        <v>21</v>
      </c>
      <c r="C22" s="339" t="s">
        <v>28</v>
      </c>
      <c r="D22" s="174" t="s">
        <v>74</v>
      </c>
      <c r="E22" s="173"/>
      <c r="F22" s="172"/>
      <c r="G22" s="138" t="s">
        <v>72</v>
      </c>
      <c r="H22" s="171" t="s">
        <v>36</v>
      </c>
      <c r="I22" s="136" t="s">
        <v>32</v>
      </c>
      <c r="J22" s="170" t="s">
        <v>31</v>
      </c>
      <c r="K22" s="169" t="s">
        <v>26</v>
      </c>
      <c r="L22" s="356">
        <f>L25+L27+L29</f>
        <v>128.9</v>
      </c>
      <c r="M22" s="167"/>
      <c r="N22" s="133"/>
      <c r="O22" s="244"/>
    </row>
    <row r="23" spans="1:15" ht="15" x14ac:dyDescent="0.2">
      <c r="A23" s="108"/>
      <c r="B23" s="107"/>
      <c r="C23" s="355"/>
      <c r="D23" s="160"/>
      <c r="E23" s="159"/>
      <c r="F23" s="158"/>
      <c r="G23" s="102"/>
      <c r="H23" s="101"/>
      <c r="I23" s="100"/>
      <c r="J23" s="184"/>
      <c r="K23" s="166"/>
      <c r="L23" s="354"/>
      <c r="M23" s="123"/>
      <c r="N23" s="335"/>
      <c r="O23" s="121"/>
    </row>
    <row r="24" spans="1:15" ht="25.5" customHeight="1" thickBot="1" x14ac:dyDescent="0.25">
      <c r="A24" s="93"/>
      <c r="B24" s="92"/>
      <c r="C24" s="353"/>
      <c r="D24" s="149"/>
      <c r="E24" s="148"/>
      <c r="F24" s="147"/>
      <c r="G24" s="87"/>
      <c r="H24" s="146"/>
      <c r="I24" s="85"/>
      <c r="J24" s="332"/>
      <c r="K24" s="352" t="s">
        <v>19</v>
      </c>
      <c r="L24" s="351">
        <f>L26+L28+L30</f>
        <v>128.9</v>
      </c>
      <c r="M24" s="350"/>
      <c r="N24" s="349"/>
      <c r="O24" s="348"/>
    </row>
    <row r="25" spans="1:15" ht="36" customHeight="1" thickBot="1" x14ac:dyDescent="0.25">
      <c r="A25" s="119" t="s">
        <v>21</v>
      </c>
      <c r="B25" s="118" t="s">
        <v>21</v>
      </c>
      <c r="C25" s="175" t="s">
        <v>28</v>
      </c>
      <c r="D25" s="116" t="s">
        <v>21</v>
      </c>
      <c r="E25" s="115"/>
      <c r="F25" s="347" t="s">
        <v>73</v>
      </c>
      <c r="G25" s="138" t="s">
        <v>72</v>
      </c>
      <c r="H25" s="137" t="s">
        <v>36</v>
      </c>
      <c r="I25" s="136" t="s">
        <v>32</v>
      </c>
      <c r="J25" s="346" t="s">
        <v>31</v>
      </c>
      <c r="K25" s="338" t="s">
        <v>26</v>
      </c>
      <c r="L25" s="345">
        <v>55</v>
      </c>
      <c r="M25" s="134" t="s">
        <v>71</v>
      </c>
      <c r="N25" s="133" t="s">
        <v>24</v>
      </c>
      <c r="O25" s="244" t="s">
        <v>70</v>
      </c>
    </row>
    <row r="26" spans="1:15" ht="25.5" customHeight="1" thickBot="1" x14ac:dyDescent="0.25">
      <c r="A26" s="93"/>
      <c r="B26" s="92"/>
      <c r="C26" s="222"/>
      <c r="D26" s="90"/>
      <c r="E26" s="89"/>
      <c r="F26" s="344"/>
      <c r="G26" s="102"/>
      <c r="H26" s="101"/>
      <c r="I26" s="85"/>
      <c r="J26" s="340"/>
      <c r="K26" s="331" t="s">
        <v>19</v>
      </c>
      <c r="L26" s="289">
        <f>L25</f>
        <v>55</v>
      </c>
      <c r="M26" s="81"/>
      <c r="N26" s="80"/>
      <c r="O26" s="79"/>
    </row>
    <row r="27" spans="1:15" ht="29.25" customHeight="1" thickBot="1" x14ac:dyDescent="0.25">
      <c r="A27" s="119" t="s">
        <v>21</v>
      </c>
      <c r="B27" s="118" t="s">
        <v>21</v>
      </c>
      <c r="C27" s="175" t="s">
        <v>28</v>
      </c>
      <c r="D27" s="116" t="s">
        <v>23</v>
      </c>
      <c r="E27" s="115"/>
      <c r="F27" s="114" t="s">
        <v>69</v>
      </c>
      <c r="G27" s="102"/>
      <c r="H27" s="101"/>
      <c r="I27" s="100" t="s">
        <v>32</v>
      </c>
      <c r="J27" s="211" t="s">
        <v>31</v>
      </c>
      <c r="K27" s="343" t="s">
        <v>26</v>
      </c>
      <c r="L27" s="293">
        <v>35</v>
      </c>
      <c r="M27" s="342" t="s">
        <v>68</v>
      </c>
      <c r="N27" s="133" t="s">
        <v>64</v>
      </c>
      <c r="O27" s="341" t="s">
        <v>67</v>
      </c>
    </row>
    <row r="28" spans="1:15" ht="34.5" customHeight="1" thickBot="1" x14ac:dyDescent="0.25">
      <c r="A28" s="93"/>
      <c r="B28" s="92"/>
      <c r="C28" s="222"/>
      <c r="D28" s="90"/>
      <c r="E28" s="89"/>
      <c r="F28" s="88"/>
      <c r="G28" s="102"/>
      <c r="H28" s="101"/>
      <c r="I28" s="85"/>
      <c r="J28" s="340"/>
      <c r="K28" s="331" t="s">
        <v>19</v>
      </c>
      <c r="L28" s="289">
        <f>L27</f>
        <v>35</v>
      </c>
      <c r="M28" s="81"/>
      <c r="N28" s="216"/>
      <c r="O28" s="79"/>
    </row>
    <row r="29" spans="1:15" ht="30" customHeight="1" thickBot="1" x14ac:dyDescent="0.25">
      <c r="A29" s="119" t="s">
        <v>21</v>
      </c>
      <c r="B29" s="118" t="s">
        <v>21</v>
      </c>
      <c r="C29" s="339" t="s">
        <v>28</v>
      </c>
      <c r="D29" s="116" t="s">
        <v>28</v>
      </c>
      <c r="E29" s="115"/>
      <c r="F29" s="114" t="s">
        <v>66</v>
      </c>
      <c r="G29" s="102"/>
      <c r="H29" s="101"/>
      <c r="I29" s="136" t="s">
        <v>32</v>
      </c>
      <c r="J29" s="211" t="s">
        <v>31</v>
      </c>
      <c r="K29" s="338" t="s">
        <v>26</v>
      </c>
      <c r="L29" s="337">
        <v>38.9</v>
      </c>
      <c r="M29" s="336" t="s">
        <v>65</v>
      </c>
      <c r="N29" s="335" t="s">
        <v>64</v>
      </c>
      <c r="O29" s="334" t="s">
        <v>63</v>
      </c>
    </row>
    <row r="30" spans="1:15" ht="24.75" customHeight="1" thickBot="1" x14ac:dyDescent="0.25">
      <c r="A30" s="93"/>
      <c r="B30" s="92"/>
      <c r="C30" s="333"/>
      <c r="D30" s="90"/>
      <c r="E30" s="89"/>
      <c r="F30" s="88"/>
      <c r="G30" s="87"/>
      <c r="H30" s="86"/>
      <c r="I30" s="85"/>
      <c r="J30" s="332"/>
      <c r="K30" s="331" t="s">
        <v>19</v>
      </c>
      <c r="L30" s="289">
        <f>L29</f>
        <v>38.9</v>
      </c>
      <c r="M30" s="81"/>
      <c r="N30" s="216"/>
      <c r="O30" s="79"/>
    </row>
    <row r="31" spans="1:15" ht="15" thickBot="1" x14ac:dyDescent="0.25">
      <c r="A31" s="224" t="s">
        <v>21</v>
      </c>
      <c r="B31" s="223" t="s">
        <v>21</v>
      </c>
      <c r="C31" s="330"/>
      <c r="D31" s="329"/>
      <c r="E31" s="329"/>
      <c r="F31" s="328" t="s">
        <v>22</v>
      </c>
      <c r="G31" s="328"/>
      <c r="H31" s="328"/>
      <c r="I31" s="327"/>
      <c r="J31" s="326"/>
      <c r="K31" s="73" t="s">
        <v>19</v>
      </c>
      <c r="L31" s="325">
        <f>SUM(L15+L19+L24)</f>
        <v>139.9</v>
      </c>
      <c r="M31" s="324"/>
      <c r="N31" s="323"/>
      <c r="O31" s="322"/>
    </row>
    <row r="32" spans="1:15" ht="24.75" customHeight="1" thickBot="1" x14ac:dyDescent="0.25">
      <c r="A32" s="262" t="s">
        <v>21</v>
      </c>
      <c r="B32" s="261" t="s">
        <v>23</v>
      </c>
      <c r="C32" s="321" t="s">
        <v>62</v>
      </c>
      <c r="D32" s="320"/>
      <c r="E32" s="258"/>
      <c r="F32" s="256"/>
      <c r="G32" s="256"/>
      <c r="H32" s="257"/>
      <c r="I32" s="256"/>
      <c r="J32" s="256"/>
      <c r="K32" s="256"/>
      <c r="L32" s="256"/>
      <c r="M32" s="319"/>
      <c r="N32" s="319"/>
      <c r="O32" s="318"/>
    </row>
    <row r="33" spans="1:18" ht="43.5" customHeight="1" thickBot="1" x14ac:dyDescent="0.25">
      <c r="A33" s="233"/>
      <c r="B33" s="232"/>
      <c r="C33" s="317"/>
      <c r="D33" s="316"/>
      <c r="E33" s="251"/>
      <c r="F33" s="249"/>
      <c r="G33" s="249"/>
      <c r="H33" s="250"/>
      <c r="I33" s="249"/>
      <c r="J33" s="249"/>
      <c r="K33" s="249"/>
      <c r="L33" s="249"/>
      <c r="M33" s="315" t="s">
        <v>61</v>
      </c>
      <c r="N33" s="314" t="s">
        <v>58</v>
      </c>
      <c r="O33" s="313">
        <v>2</v>
      </c>
    </row>
    <row r="34" spans="1:18" ht="38.25" x14ac:dyDescent="0.2">
      <c r="A34" s="177" t="s">
        <v>21</v>
      </c>
      <c r="B34" s="176" t="s">
        <v>23</v>
      </c>
      <c r="C34" s="193" t="s">
        <v>21</v>
      </c>
      <c r="D34" s="312"/>
      <c r="E34" s="287"/>
      <c r="F34" s="213" t="s">
        <v>60</v>
      </c>
      <c r="G34" s="138" t="s">
        <v>56</v>
      </c>
      <c r="H34" s="171" t="s">
        <v>36</v>
      </c>
      <c r="I34" s="136" t="s">
        <v>32</v>
      </c>
      <c r="J34" s="211" t="s">
        <v>31</v>
      </c>
      <c r="K34" s="169" t="s">
        <v>26</v>
      </c>
      <c r="L34" s="168">
        <f>L37+L39</f>
        <v>20</v>
      </c>
      <c r="M34" s="304" t="s">
        <v>59</v>
      </c>
      <c r="N34" s="311" t="s">
        <v>58</v>
      </c>
      <c r="O34" s="310">
        <v>22.6</v>
      </c>
      <c r="R34" s="309"/>
    </row>
    <row r="35" spans="1:18" ht="15" x14ac:dyDescent="0.2">
      <c r="A35" s="162"/>
      <c r="B35" s="107"/>
      <c r="C35" s="308"/>
      <c r="D35" s="307"/>
      <c r="E35" s="306"/>
      <c r="F35" s="208"/>
      <c r="G35" s="102"/>
      <c r="H35" s="101"/>
      <c r="I35" s="100"/>
      <c r="J35" s="184"/>
      <c r="K35" s="166"/>
      <c r="L35" s="305"/>
      <c r="M35" s="304"/>
      <c r="N35" s="299"/>
      <c r="O35" s="303"/>
    </row>
    <row r="36" spans="1:18" ht="15.75" thickBot="1" x14ac:dyDescent="0.25">
      <c r="A36" s="152"/>
      <c r="B36" s="151"/>
      <c r="C36" s="188"/>
      <c r="D36" s="302"/>
      <c r="E36" s="187"/>
      <c r="F36" s="200"/>
      <c r="G36" s="87"/>
      <c r="H36" s="146"/>
      <c r="I36" s="85"/>
      <c r="J36" s="145"/>
      <c r="K36" s="301" t="s">
        <v>19</v>
      </c>
      <c r="L36" s="196">
        <f>L38+L40</f>
        <v>20</v>
      </c>
      <c r="M36" s="300"/>
      <c r="N36" s="299"/>
      <c r="O36" s="298"/>
    </row>
    <row r="37" spans="1:18" ht="28.5" customHeight="1" thickBot="1" x14ac:dyDescent="0.25">
      <c r="A37" s="119" t="s">
        <v>21</v>
      </c>
      <c r="B37" s="118" t="s">
        <v>23</v>
      </c>
      <c r="C37" s="175" t="s">
        <v>21</v>
      </c>
      <c r="D37" s="116" t="s">
        <v>21</v>
      </c>
      <c r="E37" s="115"/>
      <c r="F37" s="297" t="s">
        <v>57</v>
      </c>
      <c r="G37" s="138" t="s">
        <v>56</v>
      </c>
      <c r="H37" s="137" t="s">
        <v>36</v>
      </c>
      <c r="I37" s="136" t="s">
        <v>32</v>
      </c>
      <c r="J37" s="284" t="s">
        <v>31</v>
      </c>
      <c r="K37" s="294" t="s">
        <v>26</v>
      </c>
      <c r="L37" s="293">
        <v>3</v>
      </c>
      <c r="M37" s="292" t="s">
        <v>55</v>
      </c>
      <c r="N37" s="291" t="s">
        <v>24</v>
      </c>
      <c r="O37" s="290">
        <v>3</v>
      </c>
    </row>
    <row r="38" spans="1:18" ht="15" thickBot="1" x14ac:dyDescent="0.25">
      <c r="A38" s="93"/>
      <c r="B38" s="92"/>
      <c r="C38" s="222"/>
      <c r="D38" s="90"/>
      <c r="E38" s="89"/>
      <c r="F38" s="296"/>
      <c r="G38" s="102"/>
      <c r="H38" s="101"/>
      <c r="I38" s="85"/>
      <c r="J38" s="270"/>
      <c r="K38" s="83" t="s">
        <v>19</v>
      </c>
      <c r="L38" s="289">
        <f>SUM(L37)</f>
        <v>3</v>
      </c>
      <c r="M38" s="280"/>
      <c r="N38" s="95"/>
      <c r="O38" s="295"/>
    </row>
    <row r="39" spans="1:18" ht="26.25" customHeight="1" thickBot="1" x14ac:dyDescent="0.25">
      <c r="A39" s="119" t="s">
        <v>21</v>
      </c>
      <c r="B39" s="118" t="s">
        <v>23</v>
      </c>
      <c r="C39" s="175" t="s">
        <v>21</v>
      </c>
      <c r="D39" s="116" t="s">
        <v>23</v>
      </c>
      <c r="E39" s="115"/>
      <c r="F39" s="114" t="s">
        <v>54</v>
      </c>
      <c r="G39" s="102"/>
      <c r="H39" s="101"/>
      <c r="I39" s="136" t="s">
        <v>32</v>
      </c>
      <c r="J39" s="284" t="s">
        <v>31</v>
      </c>
      <c r="K39" s="294" t="s">
        <v>26</v>
      </c>
      <c r="L39" s="293">
        <v>17</v>
      </c>
      <c r="M39" s="292" t="s">
        <v>53</v>
      </c>
      <c r="N39" s="291" t="s">
        <v>49</v>
      </c>
      <c r="O39" s="290">
        <v>9</v>
      </c>
    </row>
    <row r="40" spans="1:18" ht="15" thickBot="1" x14ac:dyDescent="0.25">
      <c r="A40" s="93"/>
      <c r="B40" s="92"/>
      <c r="C40" s="222"/>
      <c r="D40" s="90"/>
      <c r="E40" s="89"/>
      <c r="F40" s="88"/>
      <c r="G40" s="87"/>
      <c r="H40" s="86"/>
      <c r="I40" s="85"/>
      <c r="J40" s="270"/>
      <c r="K40" s="83" t="s">
        <v>19</v>
      </c>
      <c r="L40" s="289">
        <f>SUM(L39)</f>
        <v>17</v>
      </c>
      <c r="M40" s="81"/>
      <c r="N40" s="216"/>
      <c r="O40" s="288"/>
    </row>
    <row r="41" spans="1:18" ht="15" customHeight="1" x14ac:dyDescent="0.2">
      <c r="A41" s="177" t="s">
        <v>21</v>
      </c>
      <c r="B41" s="176" t="s">
        <v>23</v>
      </c>
      <c r="C41" s="193" t="s">
        <v>23</v>
      </c>
      <c r="D41" s="245"/>
      <c r="E41" s="287"/>
      <c r="F41" s="286" t="s">
        <v>52</v>
      </c>
      <c r="G41" s="285" t="s">
        <v>51</v>
      </c>
      <c r="H41" s="137" t="s">
        <v>36</v>
      </c>
      <c r="I41" s="136" t="s">
        <v>32</v>
      </c>
      <c r="J41" s="284" t="s">
        <v>31</v>
      </c>
      <c r="K41" s="169" t="s">
        <v>26</v>
      </c>
      <c r="L41" s="168">
        <v>0</v>
      </c>
      <c r="M41" s="283" t="s">
        <v>50</v>
      </c>
      <c r="N41" s="122" t="s">
        <v>49</v>
      </c>
      <c r="O41" s="282">
        <v>1</v>
      </c>
    </row>
    <row r="42" spans="1:18" ht="31.15" customHeight="1" thickBot="1" x14ac:dyDescent="0.25">
      <c r="A42" s="152"/>
      <c r="B42" s="151"/>
      <c r="C42" s="188"/>
      <c r="D42" s="241"/>
      <c r="E42" s="187"/>
      <c r="F42" s="281"/>
      <c r="G42" s="276"/>
      <c r="H42" s="101"/>
      <c r="I42" s="100"/>
      <c r="J42" s="275"/>
      <c r="K42" s="197" t="s">
        <v>19</v>
      </c>
      <c r="L42" s="196">
        <f>SUM(L41:L41)</f>
        <v>0</v>
      </c>
      <c r="M42" s="280"/>
      <c r="N42" s="279"/>
      <c r="O42" s="278"/>
    </row>
    <row r="43" spans="1:18" ht="26.25" customHeight="1" thickBot="1" x14ac:dyDescent="0.25">
      <c r="A43" s="177" t="s">
        <v>21</v>
      </c>
      <c r="B43" s="176" t="s">
        <v>23</v>
      </c>
      <c r="C43" s="193" t="s">
        <v>23</v>
      </c>
      <c r="D43" s="116" t="s">
        <v>21</v>
      </c>
      <c r="E43" s="115"/>
      <c r="F43" s="277" t="s">
        <v>48</v>
      </c>
      <c r="G43" s="276"/>
      <c r="H43" s="101"/>
      <c r="I43" s="100"/>
      <c r="J43" s="275"/>
      <c r="K43" s="274" t="s">
        <v>26</v>
      </c>
      <c r="L43" s="273">
        <v>0</v>
      </c>
      <c r="M43" s="269"/>
      <c r="N43" s="268"/>
      <c r="O43" s="79"/>
    </row>
    <row r="44" spans="1:18" ht="21.75" customHeight="1" thickBot="1" x14ac:dyDescent="0.25">
      <c r="A44" s="152"/>
      <c r="B44" s="151"/>
      <c r="C44" s="188"/>
      <c r="D44" s="90"/>
      <c r="E44" s="89"/>
      <c r="F44" s="272"/>
      <c r="G44" s="271"/>
      <c r="H44" s="86"/>
      <c r="I44" s="85"/>
      <c r="J44" s="270"/>
      <c r="K44" s="83" t="s">
        <v>19</v>
      </c>
      <c r="L44" s="82">
        <f>SUM(L43)</f>
        <v>0</v>
      </c>
      <c r="M44" s="269"/>
      <c r="N44" s="268"/>
      <c r="O44" s="79"/>
    </row>
    <row r="45" spans="1:18" ht="15" customHeight="1" thickBot="1" x14ac:dyDescent="0.25">
      <c r="A45" s="262" t="s">
        <v>21</v>
      </c>
      <c r="B45" s="261" t="s">
        <v>23</v>
      </c>
      <c r="C45" s="76" t="s">
        <v>22</v>
      </c>
      <c r="D45" s="75"/>
      <c r="E45" s="75"/>
      <c r="F45" s="75"/>
      <c r="G45" s="75"/>
      <c r="H45" s="75"/>
      <c r="I45" s="75"/>
      <c r="J45" s="74"/>
      <c r="K45" s="267" t="s">
        <v>19</v>
      </c>
      <c r="L45" s="266">
        <f>SUM(L36+L42)</f>
        <v>20</v>
      </c>
      <c r="M45" s="265"/>
      <c r="N45" s="264"/>
      <c r="O45" s="263"/>
    </row>
    <row r="46" spans="1:18" ht="27" customHeight="1" thickBot="1" x14ac:dyDescent="0.25">
      <c r="A46" s="262" t="s">
        <v>21</v>
      </c>
      <c r="B46" s="261" t="s">
        <v>28</v>
      </c>
      <c r="C46" s="260" t="s">
        <v>47</v>
      </c>
      <c r="D46" s="259"/>
      <c r="E46" s="258"/>
      <c r="F46" s="256"/>
      <c r="G46" s="256"/>
      <c r="H46" s="257"/>
      <c r="I46" s="256"/>
      <c r="J46" s="256"/>
      <c r="K46" s="256"/>
      <c r="L46" s="256"/>
      <c r="M46" s="255"/>
      <c r="N46" s="255"/>
      <c r="O46" s="254"/>
    </row>
    <row r="47" spans="1:18" ht="67.5" customHeight="1" thickBot="1" x14ac:dyDescent="0.25">
      <c r="A47" s="233"/>
      <c r="B47" s="232"/>
      <c r="C47" s="253"/>
      <c r="D47" s="252"/>
      <c r="E47" s="251"/>
      <c r="F47" s="249"/>
      <c r="G47" s="249"/>
      <c r="H47" s="250"/>
      <c r="I47" s="249"/>
      <c r="J47" s="249"/>
      <c r="K47" s="249"/>
      <c r="L47" s="249"/>
      <c r="M47" s="248" t="s">
        <v>46</v>
      </c>
      <c r="N47" s="247" t="s">
        <v>45</v>
      </c>
      <c r="O47" s="246" t="s">
        <v>44</v>
      </c>
    </row>
    <row r="48" spans="1:18" ht="43.5" customHeight="1" x14ac:dyDescent="0.2">
      <c r="A48" s="177" t="s">
        <v>21</v>
      </c>
      <c r="B48" s="176" t="s">
        <v>28</v>
      </c>
      <c r="C48" s="175" t="s">
        <v>21</v>
      </c>
      <c r="D48" s="245"/>
      <c r="E48" s="214"/>
      <c r="F48" s="213" t="s">
        <v>42</v>
      </c>
      <c r="G48" s="138" t="s">
        <v>43</v>
      </c>
      <c r="H48" s="137" t="s">
        <v>36</v>
      </c>
      <c r="I48" s="228" t="s">
        <v>32</v>
      </c>
      <c r="J48" s="170" t="s">
        <v>31</v>
      </c>
      <c r="K48" s="169" t="s">
        <v>26</v>
      </c>
      <c r="L48" s="168">
        <v>0</v>
      </c>
      <c r="M48" s="167"/>
      <c r="N48" s="133"/>
      <c r="O48" s="244"/>
    </row>
    <row r="49" spans="1:15" ht="39" customHeight="1" x14ac:dyDescent="0.2">
      <c r="A49" s="162"/>
      <c r="B49" s="107"/>
      <c r="C49" s="161"/>
      <c r="D49" s="243"/>
      <c r="E49" s="209"/>
      <c r="F49" s="208"/>
      <c r="G49" s="102"/>
      <c r="H49" s="101"/>
      <c r="I49" s="240"/>
      <c r="J49" s="239"/>
      <c r="K49" s="166" t="s">
        <v>39</v>
      </c>
      <c r="L49" s="165">
        <v>0</v>
      </c>
      <c r="M49" s="242"/>
      <c r="N49" s="122"/>
      <c r="O49" s="121"/>
    </row>
    <row r="50" spans="1:15" ht="42.75" customHeight="1" thickBot="1" x14ac:dyDescent="0.25">
      <c r="A50" s="152"/>
      <c r="B50" s="151"/>
      <c r="C50" s="150"/>
      <c r="D50" s="241"/>
      <c r="E50" s="201"/>
      <c r="F50" s="200"/>
      <c r="G50" s="102"/>
      <c r="H50" s="101"/>
      <c r="I50" s="240"/>
      <c r="J50" s="239"/>
      <c r="K50" s="238" t="s">
        <v>19</v>
      </c>
      <c r="L50" s="237">
        <f>SUM(L48:L49)</f>
        <v>0</v>
      </c>
      <c r="M50" s="236"/>
      <c r="N50" s="235"/>
      <c r="O50" s="234"/>
    </row>
    <row r="51" spans="1:15" ht="26.25" customHeight="1" x14ac:dyDescent="0.2">
      <c r="A51" s="233" t="s">
        <v>21</v>
      </c>
      <c r="B51" s="232" t="s">
        <v>28</v>
      </c>
      <c r="C51" s="175" t="s">
        <v>21</v>
      </c>
      <c r="D51" s="231" t="s">
        <v>21</v>
      </c>
      <c r="E51" s="230"/>
      <c r="F51" s="191" t="s">
        <v>42</v>
      </c>
      <c r="G51" s="102"/>
      <c r="H51" s="229"/>
      <c r="I51" s="228"/>
      <c r="J51" s="170"/>
      <c r="K51" s="113" t="s">
        <v>26</v>
      </c>
      <c r="L51" s="112">
        <v>0</v>
      </c>
      <c r="M51" s="227"/>
      <c r="N51" s="226"/>
      <c r="O51" s="225"/>
    </row>
    <row r="52" spans="1:15" ht="58.5" customHeight="1" thickBot="1" x14ac:dyDescent="0.25">
      <c r="A52" s="224"/>
      <c r="B52" s="223"/>
      <c r="C52" s="222"/>
      <c r="D52" s="221"/>
      <c r="E52" s="201"/>
      <c r="F52" s="186"/>
      <c r="G52" s="87"/>
      <c r="H52" s="220"/>
      <c r="I52" s="219"/>
      <c r="J52" s="218"/>
      <c r="K52" s="182" t="s">
        <v>19</v>
      </c>
      <c r="L52" s="82">
        <f>SUM(L51)</f>
        <v>0</v>
      </c>
      <c r="M52" s="217"/>
      <c r="N52" s="216"/>
      <c r="O52" s="215"/>
    </row>
    <row r="53" spans="1:15" ht="31.9" customHeight="1" x14ac:dyDescent="0.2">
      <c r="A53" s="177" t="s">
        <v>21</v>
      </c>
      <c r="B53" s="176" t="s">
        <v>28</v>
      </c>
      <c r="C53" s="175" t="s">
        <v>23</v>
      </c>
      <c r="D53" s="105"/>
      <c r="E53" s="214"/>
      <c r="F53" s="213" t="s">
        <v>38</v>
      </c>
      <c r="G53" s="138" t="s">
        <v>41</v>
      </c>
      <c r="H53" s="212" t="s">
        <v>36</v>
      </c>
      <c r="I53" s="136" t="s">
        <v>32</v>
      </c>
      <c r="J53" s="211" t="s">
        <v>31</v>
      </c>
      <c r="K53" s="169" t="s">
        <v>26</v>
      </c>
      <c r="L53" s="168">
        <v>0</v>
      </c>
      <c r="M53" s="210" t="s">
        <v>40</v>
      </c>
      <c r="N53" s="133" t="s">
        <v>24</v>
      </c>
      <c r="O53" s="132">
        <v>4</v>
      </c>
    </row>
    <row r="54" spans="1:15" ht="31.9" customHeight="1" x14ac:dyDescent="0.2">
      <c r="A54" s="162"/>
      <c r="B54" s="107"/>
      <c r="C54" s="161"/>
      <c r="D54" s="105"/>
      <c r="E54" s="209"/>
      <c r="F54" s="208"/>
      <c r="G54" s="102"/>
      <c r="H54" s="207"/>
      <c r="I54" s="100"/>
      <c r="J54" s="206"/>
      <c r="K54" s="166" t="s">
        <v>39</v>
      </c>
      <c r="L54" s="205">
        <v>0</v>
      </c>
      <c r="M54" s="204"/>
      <c r="N54" s="203"/>
      <c r="O54" s="202"/>
    </row>
    <row r="55" spans="1:15" ht="18.75" customHeight="1" thickBot="1" x14ac:dyDescent="0.25">
      <c r="A55" s="152"/>
      <c r="B55" s="151"/>
      <c r="C55" s="150"/>
      <c r="D55" s="90"/>
      <c r="E55" s="201"/>
      <c r="F55" s="200"/>
      <c r="G55" s="102"/>
      <c r="H55" s="199"/>
      <c r="I55" s="85"/>
      <c r="J55" s="198"/>
      <c r="K55" s="197" t="s">
        <v>19</v>
      </c>
      <c r="L55" s="196">
        <f>SUM(L53:L54)</f>
        <v>0</v>
      </c>
      <c r="M55" s="195"/>
      <c r="N55" s="96"/>
      <c r="O55" s="194"/>
    </row>
    <row r="56" spans="1:15" ht="18.75" customHeight="1" x14ac:dyDescent="0.2">
      <c r="A56" s="190" t="s">
        <v>21</v>
      </c>
      <c r="B56" s="189" t="s">
        <v>28</v>
      </c>
      <c r="C56" s="193" t="s">
        <v>23</v>
      </c>
      <c r="D56" s="116" t="s">
        <v>21</v>
      </c>
      <c r="E56" s="192"/>
      <c r="F56" s="191" t="s">
        <v>38</v>
      </c>
      <c r="G56" s="102"/>
      <c r="H56" s="185"/>
      <c r="I56" s="184"/>
      <c r="J56" s="183"/>
      <c r="K56" s="113" t="s">
        <v>26</v>
      </c>
      <c r="L56" s="112">
        <v>0</v>
      </c>
      <c r="M56" s="180"/>
      <c r="N56" s="179"/>
      <c r="O56" s="178"/>
    </row>
    <row r="57" spans="1:15" ht="18.75" customHeight="1" thickBot="1" x14ac:dyDescent="0.25">
      <c r="A57" s="190"/>
      <c r="B57" s="189"/>
      <c r="C57" s="188"/>
      <c r="D57" s="90"/>
      <c r="E57" s="187"/>
      <c r="F57" s="186"/>
      <c r="G57" s="87"/>
      <c r="H57" s="185"/>
      <c r="I57" s="184"/>
      <c r="J57" s="183"/>
      <c r="K57" s="182" t="s">
        <v>19</v>
      </c>
      <c r="L57" s="181">
        <f>SUM(L56)</f>
        <v>0</v>
      </c>
      <c r="M57" s="180"/>
      <c r="N57" s="179"/>
      <c r="O57" s="178"/>
    </row>
    <row r="58" spans="1:15" ht="15" customHeight="1" x14ac:dyDescent="0.2">
      <c r="A58" s="177" t="s">
        <v>21</v>
      </c>
      <c r="B58" s="176" t="s">
        <v>28</v>
      </c>
      <c r="C58" s="175" t="s">
        <v>28</v>
      </c>
      <c r="D58" s="174" t="s">
        <v>37</v>
      </c>
      <c r="E58" s="173"/>
      <c r="F58" s="172"/>
      <c r="G58" s="138" t="s">
        <v>34</v>
      </c>
      <c r="H58" s="171" t="s">
        <v>36</v>
      </c>
      <c r="I58" s="136" t="s">
        <v>32</v>
      </c>
      <c r="J58" s="170" t="s">
        <v>31</v>
      </c>
      <c r="K58" s="169" t="s">
        <v>26</v>
      </c>
      <c r="L58" s="168">
        <f>L62+L65+L68</f>
        <v>28</v>
      </c>
      <c r="M58" s="167"/>
      <c r="N58" s="133"/>
      <c r="O58" s="132"/>
    </row>
    <row r="59" spans="1:15" ht="15" x14ac:dyDescent="0.2">
      <c r="A59" s="162"/>
      <c r="B59" s="107"/>
      <c r="C59" s="161"/>
      <c r="D59" s="160"/>
      <c r="E59" s="159"/>
      <c r="F59" s="158"/>
      <c r="G59" s="102"/>
      <c r="H59" s="101"/>
      <c r="I59" s="100"/>
      <c r="J59" s="157"/>
      <c r="K59" s="166"/>
      <c r="L59" s="165"/>
      <c r="M59" s="164"/>
      <c r="N59" s="122"/>
      <c r="O59" s="163"/>
    </row>
    <row r="60" spans="1:15" ht="15.75" thickBot="1" x14ac:dyDescent="0.25">
      <c r="A60" s="162"/>
      <c r="B60" s="107"/>
      <c r="C60" s="161"/>
      <c r="D60" s="160"/>
      <c r="E60" s="159"/>
      <c r="F60" s="158"/>
      <c r="G60" s="102"/>
      <c r="H60" s="101"/>
      <c r="I60" s="100"/>
      <c r="J60" s="157"/>
      <c r="K60" s="156"/>
      <c r="L60" s="155"/>
      <c r="M60" s="154"/>
      <c r="N60" s="153"/>
      <c r="O60" s="109"/>
    </row>
    <row r="61" spans="1:15" ht="15.75" thickBot="1" x14ac:dyDescent="0.25">
      <c r="A61" s="152"/>
      <c r="B61" s="151"/>
      <c r="C61" s="150"/>
      <c r="D61" s="149"/>
      <c r="E61" s="148"/>
      <c r="F61" s="147"/>
      <c r="G61" s="87"/>
      <c r="H61" s="146"/>
      <c r="I61" s="85"/>
      <c r="J61" s="145"/>
      <c r="K61" s="144" t="s">
        <v>19</v>
      </c>
      <c r="L61" s="143">
        <f>L64+L67+L70</f>
        <v>28</v>
      </c>
      <c r="M61" s="142"/>
      <c r="N61" s="141"/>
      <c r="O61" s="140"/>
    </row>
    <row r="62" spans="1:15" ht="15.75" customHeight="1" x14ac:dyDescent="0.2">
      <c r="A62" s="119" t="s">
        <v>21</v>
      </c>
      <c r="B62" s="118" t="s">
        <v>28</v>
      </c>
      <c r="C62" s="139" t="s">
        <v>28</v>
      </c>
      <c r="D62" s="116" t="s">
        <v>21</v>
      </c>
      <c r="E62" s="115"/>
      <c r="F62" s="114" t="s">
        <v>35</v>
      </c>
      <c r="G62" s="138" t="s">
        <v>34</v>
      </c>
      <c r="H62" s="137" t="s">
        <v>33</v>
      </c>
      <c r="I62" s="136" t="s">
        <v>32</v>
      </c>
      <c r="J62" s="135" t="s">
        <v>31</v>
      </c>
      <c r="K62" s="113" t="s">
        <v>26</v>
      </c>
      <c r="L62" s="112">
        <v>25</v>
      </c>
      <c r="M62" s="134" t="s">
        <v>30</v>
      </c>
      <c r="N62" s="133" t="s">
        <v>24</v>
      </c>
      <c r="O62" s="132">
        <v>1</v>
      </c>
    </row>
    <row r="63" spans="1:15" ht="15" customHeight="1" x14ac:dyDescent="0.2">
      <c r="A63" s="108"/>
      <c r="B63" s="107"/>
      <c r="C63" s="131"/>
      <c r="D63" s="105"/>
      <c r="E63" s="104"/>
      <c r="F63" s="103"/>
      <c r="G63" s="102"/>
      <c r="H63" s="101"/>
      <c r="I63" s="100"/>
      <c r="J63" s="99"/>
      <c r="K63" s="130"/>
      <c r="L63" s="129"/>
      <c r="M63" s="96"/>
      <c r="N63" s="95"/>
      <c r="O63" s="94"/>
    </row>
    <row r="64" spans="1:15" ht="15" customHeight="1" thickBot="1" x14ac:dyDescent="0.25">
      <c r="A64" s="93"/>
      <c r="B64" s="92"/>
      <c r="C64" s="128"/>
      <c r="D64" s="90"/>
      <c r="E64" s="89"/>
      <c r="F64" s="88"/>
      <c r="G64" s="102"/>
      <c r="H64" s="101"/>
      <c r="I64" s="100"/>
      <c r="J64" s="99"/>
      <c r="K64" s="127" t="s">
        <v>19</v>
      </c>
      <c r="L64" s="82">
        <f>SUM(L62:L63)</f>
        <v>25</v>
      </c>
      <c r="M64" s="126"/>
      <c r="N64" s="125"/>
      <c r="O64" s="124"/>
    </row>
    <row r="65" spans="1:15" ht="26.25" customHeight="1" x14ac:dyDescent="0.2">
      <c r="A65" s="119" t="s">
        <v>21</v>
      </c>
      <c r="B65" s="118" t="s">
        <v>28</v>
      </c>
      <c r="C65" s="117" t="s">
        <v>28</v>
      </c>
      <c r="D65" s="116" t="s">
        <v>23</v>
      </c>
      <c r="E65" s="115"/>
      <c r="F65" s="114" t="s">
        <v>29</v>
      </c>
      <c r="G65" s="102"/>
      <c r="H65" s="101"/>
      <c r="I65" s="100"/>
      <c r="J65" s="99"/>
      <c r="K65" s="113" t="s">
        <v>26</v>
      </c>
      <c r="L65" s="112">
        <v>3</v>
      </c>
      <c r="M65" s="123"/>
      <c r="N65" s="122"/>
      <c r="O65" s="121"/>
    </row>
    <row r="66" spans="1:15" ht="15.75" customHeight="1" thickBot="1" x14ac:dyDescent="0.25">
      <c r="A66" s="108"/>
      <c r="B66" s="107"/>
      <c r="C66" s="106"/>
      <c r="D66" s="105"/>
      <c r="E66" s="104"/>
      <c r="F66" s="103"/>
      <c r="G66" s="102"/>
      <c r="H66" s="101"/>
      <c r="I66" s="100"/>
      <c r="J66" s="99"/>
      <c r="K66" s="98"/>
      <c r="L66" s="97"/>
      <c r="M66" s="120"/>
      <c r="N66" s="95"/>
      <c r="O66" s="94"/>
    </row>
    <row r="67" spans="1:15" ht="15" customHeight="1" thickBot="1" x14ac:dyDescent="0.25">
      <c r="A67" s="93"/>
      <c r="B67" s="92"/>
      <c r="C67" s="91"/>
      <c r="D67" s="90"/>
      <c r="E67" s="89"/>
      <c r="F67" s="88"/>
      <c r="G67" s="102"/>
      <c r="H67" s="101"/>
      <c r="I67" s="100"/>
      <c r="J67" s="99"/>
      <c r="K67" s="83" t="s">
        <v>19</v>
      </c>
      <c r="L67" s="82">
        <f>SUM(L65:L66)</f>
        <v>3</v>
      </c>
      <c r="M67" s="96"/>
      <c r="N67" s="95"/>
      <c r="O67" s="94"/>
    </row>
    <row r="68" spans="1:15" ht="25.5" x14ac:dyDescent="0.2">
      <c r="A68" s="119" t="s">
        <v>21</v>
      </c>
      <c r="B68" s="118" t="s">
        <v>28</v>
      </c>
      <c r="C68" s="117" t="s">
        <v>28</v>
      </c>
      <c r="D68" s="116" t="s">
        <v>28</v>
      </c>
      <c r="E68" s="115"/>
      <c r="F68" s="114" t="s">
        <v>27</v>
      </c>
      <c r="G68" s="102"/>
      <c r="H68" s="101"/>
      <c r="I68" s="100"/>
      <c r="J68" s="99"/>
      <c r="K68" s="113" t="s">
        <v>26</v>
      </c>
      <c r="L68" s="112">
        <v>0</v>
      </c>
      <c r="M68" s="111" t="s">
        <v>25</v>
      </c>
      <c r="N68" s="110" t="s">
        <v>24</v>
      </c>
      <c r="O68" s="109">
        <v>1</v>
      </c>
    </row>
    <row r="69" spans="1:15" ht="15" customHeight="1" thickBot="1" x14ac:dyDescent="0.25">
      <c r="A69" s="108"/>
      <c r="B69" s="107"/>
      <c r="C69" s="106"/>
      <c r="D69" s="105"/>
      <c r="E69" s="104"/>
      <c r="F69" s="103"/>
      <c r="G69" s="102"/>
      <c r="H69" s="101"/>
      <c r="I69" s="100"/>
      <c r="J69" s="99"/>
      <c r="K69" s="98"/>
      <c r="L69" s="97"/>
      <c r="M69" s="96"/>
      <c r="N69" s="95"/>
      <c r="O69" s="94"/>
    </row>
    <row r="70" spans="1:15" ht="15" customHeight="1" thickBot="1" x14ac:dyDescent="0.25">
      <c r="A70" s="93"/>
      <c r="B70" s="92"/>
      <c r="C70" s="91"/>
      <c r="D70" s="90"/>
      <c r="E70" s="89"/>
      <c r="F70" s="88"/>
      <c r="G70" s="87"/>
      <c r="H70" s="86"/>
      <c r="I70" s="85"/>
      <c r="J70" s="84"/>
      <c r="K70" s="83" t="s">
        <v>19</v>
      </c>
      <c r="L70" s="82">
        <f>SUM(L68:L69)</f>
        <v>0</v>
      </c>
      <c r="M70" s="81"/>
      <c r="N70" s="80"/>
      <c r="O70" s="79"/>
    </row>
    <row r="71" spans="1:15" ht="15" customHeight="1" thickBot="1" x14ac:dyDescent="0.25">
      <c r="A71" s="78" t="s">
        <v>21</v>
      </c>
      <c r="B71" s="77" t="s">
        <v>23</v>
      </c>
      <c r="C71" s="76" t="s">
        <v>22</v>
      </c>
      <c r="D71" s="75"/>
      <c r="E71" s="75"/>
      <c r="F71" s="75"/>
      <c r="G71" s="75"/>
      <c r="H71" s="75"/>
      <c r="I71" s="75"/>
      <c r="J71" s="74"/>
      <c r="K71" s="73" t="s">
        <v>19</v>
      </c>
      <c r="L71" s="72">
        <f>SUM(L50+L55+L61)</f>
        <v>28</v>
      </c>
      <c r="M71" s="71"/>
      <c r="N71" s="71"/>
      <c r="O71" s="70"/>
    </row>
    <row r="72" spans="1:15" ht="15.75" customHeight="1" thickBot="1" x14ac:dyDescent="0.25">
      <c r="A72" s="69" t="s">
        <v>21</v>
      </c>
      <c r="B72" s="68" t="s">
        <v>20</v>
      </c>
      <c r="C72" s="67"/>
      <c r="D72" s="67"/>
      <c r="E72" s="67"/>
      <c r="F72" s="67"/>
      <c r="G72" s="67"/>
      <c r="H72" s="67"/>
      <c r="I72" s="67"/>
      <c r="J72" s="66"/>
      <c r="K72" s="65" t="s">
        <v>19</v>
      </c>
      <c r="L72" s="64">
        <f>L31+L45+L71</f>
        <v>187.9</v>
      </c>
      <c r="M72" s="63"/>
      <c r="N72" s="63"/>
      <c r="O72" s="62"/>
    </row>
    <row r="73" spans="1:15" ht="15.75" thickBot="1" x14ac:dyDescent="0.25">
      <c r="A73" s="61" t="s">
        <v>18</v>
      </c>
      <c r="B73" s="60"/>
      <c r="C73" s="60"/>
      <c r="D73" s="60"/>
      <c r="E73" s="60"/>
      <c r="F73" s="60"/>
      <c r="G73" s="60"/>
      <c r="H73" s="60"/>
      <c r="I73" s="60"/>
      <c r="J73" s="60"/>
      <c r="K73" s="59"/>
      <c r="L73" s="58">
        <f>L72</f>
        <v>187.9</v>
      </c>
      <c r="M73" s="57"/>
      <c r="N73" s="56"/>
      <c r="O73" s="55"/>
    </row>
    <row r="74" spans="1:15" x14ac:dyDescent="0.2">
      <c r="A74" s="53" t="s">
        <v>17</v>
      </c>
      <c r="B74" s="53"/>
      <c r="C74" s="53"/>
      <c r="D74" s="53"/>
      <c r="E74" s="53"/>
      <c r="F74" s="53"/>
      <c r="G74" s="53"/>
      <c r="H74" s="54"/>
      <c r="I74" s="53"/>
      <c r="J74" s="53"/>
      <c r="K74" s="53"/>
      <c r="L74" s="53"/>
      <c r="M74" s="53"/>
      <c r="N74" s="51"/>
      <c r="O74" s="50"/>
    </row>
    <row r="75" spans="1:15" ht="21.75" customHeight="1" x14ac:dyDescent="0.2">
      <c r="A75" s="51"/>
      <c r="B75" s="51"/>
      <c r="C75" s="51"/>
      <c r="D75" s="51"/>
      <c r="E75" s="51"/>
      <c r="F75" s="51"/>
      <c r="G75" s="51"/>
      <c r="H75" s="52"/>
      <c r="I75" s="51"/>
      <c r="J75" s="51"/>
      <c r="K75" s="51"/>
      <c r="L75" s="51"/>
      <c r="M75" s="51"/>
      <c r="N75" s="51"/>
      <c r="O75" s="50"/>
    </row>
    <row r="76" spans="1:15" ht="16.5" thickBot="1" x14ac:dyDescent="0.25">
      <c r="A76" s="11"/>
      <c r="B76" s="24"/>
      <c r="C76" s="24"/>
      <c r="D76" s="24"/>
      <c r="E76" s="24"/>
      <c r="F76" s="49" t="s">
        <v>16</v>
      </c>
      <c r="G76" s="49"/>
      <c r="H76" s="49"/>
      <c r="I76" s="49"/>
      <c r="J76" s="49"/>
      <c r="K76" s="49"/>
      <c r="L76" s="49"/>
      <c r="M76" s="48"/>
      <c r="N76" s="48"/>
      <c r="O76" s="19"/>
    </row>
    <row r="77" spans="1:15" ht="26.25" thickBot="1" x14ac:dyDescent="0.25">
      <c r="A77" s="11"/>
      <c r="B77" s="24"/>
      <c r="C77" s="24"/>
      <c r="D77" s="24"/>
      <c r="E77" s="24"/>
      <c r="F77" s="47"/>
      <c r="G77" s="45"/>
      <c r="H77" s="46"/>
      <c r="I77" s="45"/>
      <c r="J77" s="45"/>
      <c r="K77" s="44"/>
      <c r="L77" s="43" t="s">
        <v>15</v>
      </c>
      <c r="M77" s="11"/>
      <c r="N77" s="11"/>
      <c r="O77" s="19"/>
    </row>
    <row r="78" spans="1:15" ht="13.5" thickBot="1" x14ac:dyDescent="0.25">
      <c r="A78" s="11"/>
      <c r="B78" s="24"/>
      <c r="C78" s="24"/>
      <c r="D78" s="24"/>
      <c r="E78" s="24"/>
      <c r="F78" s="42" t="s">
        <v>14</v>
      </c>
      <c r="G78" s="41"/>
      <c r="H78" s="41"/>
      <c r="I78" s="41"/>
      <c r="J78" s="41"/>
      <c r="K78" s="40"/>
      <c r="L78" s="12">
        <f>SUM(L79:L89)</f>
        <v>187.9</v>
      </c>
      <c r="M78" s="39"/>
      <c r="N78" s="11"/>
      <c r="O78" s="19"/>
    </row>
    <row r="79" spans="1:15" x14ac:dyDescent="0.2">
      <c r="A79" s="11"/>
      <c r="B79" s="24"/>
      <c r="C79" s="24"/>
      <c r="D79" s="24"/>
      <c r="E79" s="24"/>
      <c r="F79" s="23" t="s">
        <v>13</v>
      </c>
      <c r="G79" s="22"/>
      <c r="H79" s="22"/>
      <c r="I79" s="22"/>
      <c r="J79" s="22"/>
      <c r="K79" s="21"/>
      <c r="L79" s="38">
        <f>L14+L18+L22+L34+L41+L48+L53+L58</f>
        <v>187.9</v>
      </c>
      <c r="M79" s="37"/>
      <c r="N79" s="11"/>
      <c r="O79" s="19"/>
    </row>
    <row r="80" spans="1:15" x14ac:dyDescent="0.2">
      <c r="A80" s="11"/>
      <c r="B80" s="24"/>
      <c r="C80" s="24"/>
      <c r="D80" s="24"/>
      <c r="E80" s="24"/>
      <c r="F80" s="23" t="s">
        <v>12</v>
      </c>
      <c r="G80" s="22"/>
      <c r="H80" s="22"/>
      <c r="I80" s="22"/>
      <c r="J80" s="22"/>
      <c r="K80" s="21"/>
      <c r="L80" s="36"/>
      <c r="M80" s="11"/>
      <c r="N80" s="11"/>
      <c r="O80" s="19"/>
    </row>
    <row r="81" spans="1:15" x14ac:dyDescent="0.2">
      <c r="A81" s="11"/>
      <c r="B81" s="24"/>
      <c r="C81" s="24"/>
      <c r="D81" s="24"/>
      <c r="E81" s="24"/>
      <c r="F81" s="23" t="s">
        <v>11</v>
      </c>
      <c r="G81" s="22"/>
      <c r="H81" s="22"/>
      <c r="I81" s="22"/>
      <c r="J81" s="22"/>
      <c r="K81" s="21"/>
      <c r="L81" s="36"/>
      <c r="M81" s="11"/>
      <c r="N81" s="11"/>
      <c r="O81" s="19"/>
    </row>
    <row r="82" spans="1:15" x14ac:dyDescent="0.2">
      <c r="A82" s="11"/>
      <c r="B82" s="24"/>
      <c r="C82" s="24"/>
      <c r="D82" s="24"/>
      <c r="E82" s="24"/>
      <c r="F82" s="23" t="s">
        <v>10</v>
      </c>
      <c r="G82" s="22"/>
      <c r="H82" s="22"/>
      <c r="I82" s="22"/>
      <c r="J82" s="22"/>
      <c r="K82" s="21"/>
      <c r="L82" s="26"/>
      <c r="M82" s="11"/>
      <c r="N82" s="11"/>
      <c r="O82" s="19"/>
    </row>
    <row r="83" spans="1:15" x14ac:dyDescent="0.2">
      <c r="A83" s="11"/>
      <c r="B83" s="24"/>
      <c r="C83" s="24"/>
      <c r="D83" s="24"/>
      <c r="E83" s="24"/>
      <c r="F83" s="35" t="s">
        <v>9</v>
      </c>
      <c r="G83" s="34"/>
      <c r="H83" s="34"/>
      <c r="I83" s="34"/>
      <c r="J83" s="34"/>
      <c r="K83" s="33"/>
      <c r="L83" s="32"/>
      <c r="M83" s="11"/>
      <c r="N83" s="11"/>
      <c r="O83" s="19"/>
    </row>
    <row r="84" spans="1:15" x14ac:dyDescent="0.2">
      <c r="A84" s="11"/>
      <c r="B84" s="24"/>
      <c r="C84" s="24"/>
      <c r="D84" s="24"/>
      <c r="E84" s="24"/>
      <c r="F84" s="31" t="s">
        <v>8</v>
      </c>
      <c r="G84" s="30"/>
      <c r="H84" s="29"/>
      <c r="I84" s="28"/>
      <c r="J84" s="28"/>
      <c r="K84" s="27"/>
      <c r="L84" s="26"/>
      <c r="M84" s="11"/>
      <c r="N84" s="11"/>
      <c r="O84" s="19"/>
    </row>
    <row r="85" spans="1:15" x14ac:dyDescent="0.2">
      <c r="A85" s="11"/>
      <c r="B85" s="24"/>
      <c r="C85" s="24"/>
      <c r="D85" s="24"/>
      <c r="E85" s="24"/>
      <c r="F85" s="23" t="s">
        <v>7</v>
      </c>
      <c r="G85" s="22"/>
      <c r="H85" s="22"/>
      <c r="I85" s="22"/>
      <c r="J85" s="22"/>
      <c r="K85" s="21"/>
      <c r="L85" s="26"/>
      <c r="M85" s="11"/>
      <c r="N85" s="11"/>
      <c r="O85" s="25"/>
    </row>
    <row r="86" spans="1:15" x14ac:dyDescent="0.2">
      <c r="A86" s="11"/>
      <c r="B86" s="24"/>
      <c r="C86" s="24"/>
      <c r="D86" s="24"/>
      <c r="E86" s="24"/>
      <c r="F86" s="23" t="s">
        <v>6</v>
      </c>
      <c r="G86" s="22"/>
      <c r="H86" s="22"/>
      <c r="I86" s="22"/>
      <c r="J86" s="22"/>
      <c r="K86" s="21"/>
      <c r="L86" s="20"/>
      <c r="M86" s="11"/>
      <c r="N86" s="11"/>
      <c r="O86" s="19"/>
    </row>
    <row r="87" spans="1:15" x14ac:dyDescent="0.2">
      <c r="A87" s="11"/>
      <c r="B87" s="24"/>
      <c r="C87" s="24"/>
      <c r="D87" s="24"/>
      <c r="E87" s="24"/>
      <c r="F87" s="23" t="s">
        <v>5</v>
      </c>
      <c r="G87" s="22"/>
      <c r="H87" s="22"/>
      <c r="I87" s="22"/>
      <c r="J87" s="22"/>
      <c r="K87" s="21"/>
      <c r="L87" s="20"/>
      <c r="M87" s="11"/>
      <c r="N87" s="11"/>
      <c r="O87" s="19"/>
    </row>
    <row r="88" spans="1:15" x14ac:dyDescent="0.2">
      <c r="A88" s="11"/>
      <c r="B88" s="24"/>
      <c r="C88" s="24"/>
      <c r="D88" s="24"/>
      <c r="E88" s="24"/>
      <c r="F88" s="23" t="s">
        <v>4</v>
      </c>
      <c r="G88" s="22"/>
      <c r="H88" s="22"/>
      <c r="I88" s="22"/>
      <c r="J88" s="22"/>
      <c r="K88" s="21"/>
      <c r="L88" s="20"/>
      <c r="M88" s="11"/>
      <c r="N88" s="11"/>
      <c r="O88" s="19"/>
    </row>
    <row r="89" spans="1:15" ht="13.5" thickBot="1" x14ac:dyDescent="0.25">
      <c r="F89" s="18" t="s">
        <v>3</v>
      </c>
      <c r="G89" s="17"/>
      <c r="H89" s="17"/>
      <c r="I89" s="17"/>
      <c r="J89" s="17"/>
      <c r="K89" s="16"/>
      <c r="L89" s="15">
        <v>0</v>
      </c>
      <c r="M89" s="11"/>
      <c r="N89" s="11"/>
    </row>
    <row r="90" spans="1:15" ht="13.5" thickBot="1" x14ac:dyDescent="0.25">
      <c r="F90" s="14" t="s">
        <v>2</v>
      </c>
      <c r="G90" s="13"/>
      <c r="H90" s="13"/>
      <c r="I90" s="13"/>
      <c r="J90" s="13"/>
      <c r="K90" s="13"/>
      <c r="L90" s="12">
        <v>0</v>
      </c>
      <c r="M90" s="11"/>
      <c r="N90" s="11"/>
    </row>
    <row r="91" spans="1:15" ht="13.5" thickBot="1" x14ac:dyDescent="0.25">
      <c r="F91" s="10" t="s">
        <v>1</v>
      </c>
      <c r="G91" s="9"/>
      <c r="H91" s="9"/>
      <c r="I91" s="9"/>
      <c r="J91" s="9"/>
      <c r="K91" s="8"/>
      <c r="L91" s="7"/>
    </row>
    <row r="92" spans="1:15" ht="13.5" thickBot="1" x14ac:dyDescent="0.25">
      <c r="F92" s="6" t="s">
        <v>0</v>
      </c>
      <c r="G92" s="5"/>
      <c r="H92" s="5"/>
      <c r="I92" s="5"/>
      <c r="J92" s="5"/>
      <c r="K92" s="4"/>
      <c r="L92" s="3">
        <f>L78+L90</f>
        <v>187.9</v>
      </c>
    </row>
  </sheetData>
  <mergeCells count="184">
    <mergeCell ref="A48:A50"/>
    <mergeCell ref="B48:B50"/>
    <mergeCell ref="C48:C50"/>
    <mergeCell ref="A53:A55"/>
    <mergeCell ref="B53:B55"/>
    <mergeCell ref="C53:C55"/>
    <mergeCell ref="A58:A61"/>
    <mergeCell ref="B58:B61"/>
    <mergeCell ref="C58:C61"/>
    <mergeCell ref="C56:C57"/>
    <mergeCell ref="B37:B38"/>
    <mergeCell ref="B39:B40"/>
    <mergeCell ref="C25:C26"/>
    <mergeCell ref="D37:D38"/>
    <mergeCell ref="A43:A44"/>
    <mergeCell ref="B43:B44"/>
    <mergeCell ref="C43:C44"/>
    <mergeCell ref="A41:A42"/>
    <mergeCell ref="B41:B42"/>
    <mergeCell ref="C41:C42"/>
    <mergeCell ref="A37:A38"/>
    <mergeCell ref="A39:A40"/>
    <mergeCell ref="A25:A26"/>
    <mergeCell ref="A27:A28"/>
    <mergeCell ref="A29:A30"/>
    <mergeCell ref="C37:C38"/>
    <mergeCell ref="C39:C40"/>
    <mergeCell ref="B62:B64"/>
    <mergeCell ref="F62:F64"/>
    <mergeCell ref="F56:F57"/>
    <mergeCell ref="D56:D57"/>
    <mergeCell ref="C51:C52"/>
    <mergeCell ref="A22:A24"/>
    <mergeCell ref="B22:B24"/>
    <mergeCell ref="A34:A36"/>
    <mergeCell ref="B34:B36"/>
    <mergeCell ref="C34:C36"/>
    <mergeCell ref="F79:K79"/>
    <mergeCell ref="F80:K80"/>
    <mergeCell ref="F53:F55"/>
    <mergeCell ref="H53:H55"/>
    <mergeCell ref="I53:I55"/>
    <mergeCell ref="H58:H61"/>
    <mergeCell ref="I58:I61"/>
    <mergeCell ref="G58:G61"/>
    <mergeCell ref="F92:K92"/>
    <mergeCell ref="F86:K86"/>
    <mergeCell ref="F87:K87"/>
    <mergeCell ref="F88:K88"/>
    <mergeCell ref="F89:K89"/>
    <mergeCell ref="F90:K90"/>
    <mergeCell ref="F91:K91"/>
    <mergeCell ref="A62:A64"/>
    <mergeCell ref="I62:I70"/>
    <mergeCell ref="B65:B67"/>
    <mergeCell ref="B68:B70"/>
    <mergeCell ref="D22:F24"/>
    <mergeCell ref="D43:D44"/>
    <mergeCell ref="F25:F26"/>
    <mergeCell ref="D53:D55"/>
    <mergeCell ref="D39:D40"/>
    <mergeCell ref="I39:I40"/>
    <mergeCell ref="F82:K82"/>
    <mergeCell ref="D65:D67"/>
    <mergeCell ref="D68:D70"/>
    <mergeCell ref="C65:C67"/>
    <mergeCell ref="C68:C70"/>
    <mergeCell ref="E68:E70"/>
    <mergeCell ref="F65:F67"/>
    <mergeCell ref="F68:F70"/>
    <mergeCell ref="H62:H70"/>
    <mergeCell ref="G62:G70"/>
    <mergeCell ref="A65:A67"/>
    <mergeCell ref="A68:A70"/>
    <mergeCell ref="F83:K83"/>
    <mergeCell ref="F85:K85"/>
    <mergeCell ref="A73:K73"/>
    <mergeCell ref="C71:J71"/>
    <mergeCell ref="B72:J72"/>
    <mergeCell ref="F76:L76"/>
    <mergeCell ref="F78:K78"/>
    <mergeCell ref="F81:K81"/>
    <mergeCell ref="H14:H17"/>
    <mergeCell ref="J14:J17"/>
    <mergeCell ref="A20:A21"/>
    <mergeCell ref="B20:B21"/>
    <mergeCell ref="C20:C21"/>
    <mergeCell ref="D20:D21"/>
    <mergeCell ref="I14:I17"/>
    <mergeCell ref="C13:L13"/>
    <mergeCell ref="A18:A19"/>
    <mergeCell ref="B18:B19"/>
    <mergeCell ref="C18:C19"/>
    <mergeCell ref="F18:F19"/>
    <mergeCell ref="B12:B13"/>
    <mergeCell ref="A12:A13"/>
    <mergeCell ref="F16:F17"/>
    <mergeCell ref="C16:C17"/>
    <mergeCell ref="D16:D17"/>
    <mergeCell ref="L6:L8"/>
    <mergeCell ref="J6:J8"/>
    <mergeCell ref="M7:M8"/>
    <mergeCell ref="N7:N8"/>
    <mergeCell ref="A10:A11"/>
    <mergeCell ref="A14:A15"/>
    <mergeCell ref="B14:B15"/>
    <mergeCell ref="C14:C15"/>
    <mergeCell ref="F14:F15"/>
    <mergeCell ref="G14:G15"/>
    <mergeCell ref="C6:C8"/>
    <mergeCell ref="E6:E8"/>
    <mergeCell ref="F6:F8"/>
    <mergeCell ref="H6:H8"/>
    <mergeCell ref="I6:I8"/>
    <mergeCell ref="K6:K8"/>
    <mergeCell ref="D6:D8"/>
    <mergeCell ref="G6:G8"/>
    <mergeCell ref="A2:O2"/>
    <mergeCell ref="N5:O5"/>
    <mergeCell ref="M6:O6"/>
    <mergeCell ref="O7:O8"/>
    <mergeCell ref="A3:O3"/>
    <mergeCell ref="A4:O4"/>
    <mergeCell ref="A6:A8"/>
    <mergeCell ref="B6:B8"/>
    <mergeCell ref="J18:J21"/>
    <mergeCell ref="I18:I21"/>
    <mergeCell ref="I25:I26"/>
    <mergeCell ref="E29:E30"/>
    <mergeCell ref="D29:D30"/>
    <mergeCell ref="I22:I24"/>
    <mergeCell ref="H22:H24"/>
    <mergeCell ref="G18:G19"/>
    <mergeCell ref="H18:H21"/>
    <mergeCell ref="H25:H30"/>
    <mergeCell ref="D25:D26"/>
    <mergeCell ref="I29:I30"/>
    <mergeCell ref="C27:C28"/>
    <mergeCell ref="B25:B26"/>
    <mergeCell ref="B27:B28"/>
    <mergeCell ref="B29:B30"/>
    <mergeCell ref="E25:E26"/>
    <mergeCell ref="E27:E28"/>
    <mergeCell ref="G25:G30"/>
    <mergeCell ref="C62:C64"/>
    <mergeCell ref="F41:F42"/>
    <mergeCell ref="F27:F28"/>
    <mergeCell ref="F29:F30"/>
    <mergeCell ref="F37:F38"/>
    <mergeCell ref="D27:D28"/>
    <mergeCell ref="F20:F21"/>
    <mergeCell ref="F39:F40"/>
    <mergeCell ref="G37:G40"/>
    <mergeCell ref="G41:G44"/>
    <mergeCell ref="E43:E44"/>
    <mergeCell ref="G22:G24"/>
    <mergeCell ref="E37:E38"/>
    <mergeCell ref="E39:E40"/>
    <mergeCell ref="E62:E64"/>
    <mergeCell ref="E65:E67"/>
    <mergeCell ref="G48:G52"/>
    <mergeCell ref="G53:G57"/>
    <mergeCell ref="D58:F61"/>
    <mergeCell ref="C45:J45"/>
    <mergeCell ref="J62:J70"/>
    <mergeCell ref="D62:D64"/>
    <mergeCell ref="H37:H40"/>
    <mergeCell ref="J39:J40"/>
    <mergeCell ref="F51:F52"/>
    <mergeCell ref="I37:I38"/>
    <mergeCell ref="F31:I31"/>
    <mergeCell ref="F34:F36"/>
    <mergeCell ref="G34:G36"/>
    <mergeCell ref="H48:H50"/>
    <mergeCell ref="I34:I36"/>
    <mergeCell ref="H34:H36"/>
    <mergeCell ref="I27:I28"/>
    <mergeCell ref="M53:M55"/>
    <mergeCell ref="F43:F44"/>
    <mergeCell ref="F48:F50"/>
    <mergeCell ref="H41:H44"/>
    <mergeCell ref="I41:I44"/>
    <mergeCell ref="J41:J44"/>
    <mergeCell ref="J37:J38"/>
  </mergeCells>
  <pageMargins left="0.70866141732283472" right="0.70866141732283472" top="0.74803149606299213" bottom="0.74803149606299213" header="0.31496062992125984" footer="0.31496062992125984"/>
  <pageSetup paperSize="9" scale="65" firstPageNumber="2" fitToHeight="0" orientation="landscape" useFirstPageNumber="1" verticalDpi="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0"/>
  <sheetViews>
    <sheetView workbookViewId="0">
      <selection activeCell="V144" sqref="V144"/>
    </sheetView>
  </sheetViews>
  <sheetFormatPr defaultRowHeight="12.75" x14ac:dyDescent="0.2"/>
  <cols>
    <col min="1" max="1" width="3.5703125" style="449" customWidth="1"/>
    <col min="2" max="2" width="4.7109375" style="449" customWidth="1"/>
    <col min="3" max="5" width="3.7109375" style="449" customWidth="1"/>
    <col min="6" max="6" width="47.42578125" style="449" customWidth="1"/>
    <col min="7" max="7" width="6.28515625" style="449" customWidth="1"/>
    <col min="8" max="8" width="5.7109375" style="451" customWidth="1"/>
    <col min="9" max="9" width="4.42578125" style="450" customWidth="1"/>
    <col min="10" max="10" width="28.140625" style="449" customWidth="1"/>
    <col min="11" max="11" width="7.28515625" style="449" customWidth="1"/>
    <col min="12" max="12" width="11.140625" style="449" customWidth="1"/>
    <col min="13" max="13" width="41.28515625" style="449" customWidth="1"/>
    <col min="14" max="14" width="9.5703125" style="449" customWidth="1"/>
    <col min="15" max="15" width="11" style="449" customWidth="1"/>
    <col min="16" max="16384" width="9.140625" style="449"/>
  </cols>
  <sheetData>
    <row r="1" spans="1:15" ht="65.25" customHeight="1" x14ac:dyDescent="0.2">
      <c r="M1" s="1091" t="s">
        <v>268</v>
      </c>
      <c r="N1" s="1091"/>
      <c r="O1" s="1091"/>
    </row>
    <row r="2" spans="1:15" ht="17.25" customHeight="1" x14ac:dyDescent="0.2">
      <c r="A2" s="1090" t="s">
        <v>108</v>
      </c>
      <c r="B2" s="1090"/>
      <c r="C2" s="1090"/>
      <c r="D2" s="1090"/>
      <c r="E2" s="1090"/>
      <c r="F2" s="1090"/>
      <c r="G2" s="1090"/>
      <c r="H2" s="1090"/>
      <c r="I2" s="1090"/>
      <c r="J2" s="1090"/>
      <c r="K2" s="1090"/>
      <c r="L2" s="1090"/>
      <c r="M2" s="1090"/>
      <c r="N2" s="1090"/>
      <c r="O2" s="1090"/>
    </row>
    <row r="3" spans="1:15" ht="18" customHeight="1" x14ac:dyDescent="0.2">
      <c r="A3" s="1089" t="s">
        <v>267</v>
      </c>
      <c r="B3" s="1089"/>
      <c r="C3" s="1089"/>
      <c r="D3" s="1089"/>
      <c r="E3" s="1089"/>
      <c r="F3" s="1089"/>
      <c r="G3" s="1089"/>
      <c r="H3" s="1089"/>
      <c r="I3" s="1089"/>
      <c r="J3" s="1089"/>
      <c r="K3" s="1089"/>
      <c r="L3" s="1089"/>
      <c r="M3" s="1089"/>
      <c r="N3" s="1089"/>
      <c r="O3" s="1089"/>
    </row>
    <row r="4" spans="1:15" ht="14.25" x14ac:dyDescent="0.2">
      <c r="A4" s="1088" t="s">
        <v>106</v>
      </c>
      <c r="B4" s="1088"/>
      <c r="C4" s="1088"/>
      <c r="D4" s="1088"/>
      <c r="E4" s="1088"/>
      <c r="F4" s="1088"/>
      <c r="G4" s="1088"/>
      <c r="H4" s="1088"/>
      <c r="I4" s="1088"/>
      <c r="J4" s="1088"/>
      <c r="K4" s="1088"/>
      <c r="L4" s="1088"/>
      <c r="M4" s="1088"/>
      <c r="N4" s="1088"/>
      <c r="O4" s="1088"/>
    </row>
    <row r="5" spans="1:15" ht="16.5" thickBot="1" x14ac:dyDescent="0.25">
      <c r="A5" s="1085"/>
      <c r="B5" s="1085"/>
      <c r="C5" s="1085"/>
      <c r="D5" s="1085"/>
      <c r="E5" s="1085"/>
      <c r="F5" s="1085"/>
      <c r="G5" s="1085"/>
      <c r="H5" s="1087"/>
      <c r="I5" s="1086"/>
      <c r="J5" s="1085"/>
      <c r="K5" s="1085"/>
      <c r="L5" s="1085"/>
      <c r="M5" s="1084"/>
      <c r="N5" s="1083" t="s">
        <v>266</v>
      </c>
      <c r="O5" s="1083"/>
    </row>
    <row r="6" spans="1:15" ht="20.25" customHeight="1" thickBot="1" x14ac:dyDescent="0.25">
      <c r="A6" s="1082" t="s">
        <v>104</v>
      </c>
      <c r="B6" s="1081" t="s">
        <v>103</v>
      </c>
      <c r="C6" s="1080" t="s">
        <v>99</v>
      </c>
      <c r="D6" s="1079" t="s">
        <v>102</v>
      </c>
      <c r="E6" s="1078" t="s">
        <v>101</v>
      </c>
      <c r="F6" s="1077" t="s">
        <v>100</v>
      </c>
      <c r="G6" s="1076" t="s">
        <v>99</v>
      </c>
      <c r="H6" s="1073" t="s">
        <v>98</v>
      </c>
      <c r="I6" s="1075" t="s">
        <v>97</v>
      </c>
      <c r="J6" s="1074" t="s">
        <v>96</v>
      </c>
      <c r="K6" s="1073" t="s">
        <v>95</v>
      </c>
      <c r="L6" s="1072" t="s">
        <v>94</v>
      </c>
      <c r="M6" s="1071" t="s">
        <v>93</v>
      </c>
      <c r="N6" s="1070"/>
      <c r="O6" s="1069"/>
    </row>
    <row r="7" spans="1:15" ht="12.75" customHeight="1" x14ac:dyDescent="0.2">
      <c r="A7" s="1068"/>
      <c r="B7" s="1067"/>
      <c r="C7" s="1066"/>
      <c r="D7" s="1065"/>
      <c r="E7" s="1064"/>
      <c r="F7" s="1063"/>
      <c r="G7" s="1062"/>
      <c r="H7" s="1060"/>
      <c r="I7" s="1061"/>
      <c r="J7" s="1047"/>
      <c r="K7" s="1060"/>
      <c r="L7" s="1059"/>
      <c r="M7" s="1058" t="s">
        <v>92</v>
      </c>
      <c r="N7" s="1057" t="s">
        <v>91</v>
      </c>
      <c r="O7" s="1056" t="s">
        <v>90</v>
      </c>
    </row>
    <row r="8" spans="1:15" ht="172.15" customHeight="1" thickBot="1" x14ac:dyDescent="0.25">
      <c r="A8" s="1055"/>
      <c r="B8" s="1054"/>
      <c r="C8" s="1053"/>
      <c r="D8" s="1052"/>
      <c r="E8" s="1051"/>
      <c r="F8" s="1050"/>
      <c r="G8" s="1049"/>
      <c r="H8" s="1046"/>
      <c r="I8" s="1048"/>
      <c r="J8" s="1047"/>
      <c r="K8" s="1046"/>
      <c r="L8" s="1045"/>
      <c r="M8" s="1044"/>
      <c r="N8" s="1043"/>
      <c r="O8" s="1042"/>
    </row>
    <row r="9" spans="1:15" ht="15.75" thickBot="1" x14ac:dyDescent="0.25">
      <c r="A9" s="1041" t="s">
        <v>21</v>
      </c>
      <c r="B9" s="1040" t="s">
        <v>265</v>
      </c>
      <c r="C9" s="1039"/>
      <c r="D9" s="1039"/>
      <c r="E9" s="1035"/>
      <c r="F9" s="1038"/>
      <c r="G9" s="1038"/>
      <c r="H9" s="1037"/>
      <c r="I9" s="1036"/>
      <c r="J9" s="1035"/>
      <c r="K9" s="1035"/>
      <c r="L9" s="1034"/>
      <c r="M9" s="1033"/>
      <c r="N9" s="1033"/>
      <c r="O9" s="1032"/>
    </row>
    <row r="10" spans="1:15" ht="25.5" x14ac:dyDescent="0.2">
      <c r="A10" s="1031"/>
      <c r="B10" s="1030"/>
      <c r="C10" s="1029"/>
      <c r="D10" s="1029"/>
      <c r="E10" s="1029"/>
      <c r="F10" s="1029"/>
      <c r="G10" s="1029"/>
      <c r="H10" s="1029"/>
      <c r="I10" s="1029"/>
      <c r="J10" s="1029"/>
      <c r="K10" s="1029"/>
      <c r="L10" s="1028"/>
      <c r="M10" s="737" t="s">
        <v>264</v>
      </c>
      <c r="N10" s="757" t="s">
        <v>58</v>
      </c>
      <c r="O10" s="1027">
        <v>17.5</v>
      </c>
    </row>
    <row r="11" spans="1:15" ht="32.25" customHeight="1" thickBot="1" x14ac:dyDescent="0.25">
      <c r="A11" s="1026"/>
      <c r="B11" s="1025"/>
      <c r="C11" s="1024"/>
      <c r="D11" s="1024"/>
      <c r="E11" s="1024"/>
      <c r="F11" s="1024"/>
      <c r="G11" s="1024"/>
      <c r="H11" s="1024"/>
      <c r="I11" s="1024"/>
      <c r="J11" s="1024"/>
      <c r="K11" s="1024"/>
      <c r="L11" s="1023"/>
      <c r="M11" s="1022" t="s">
        <v>263</v>
      </c>
      <c r="N11" s="983" t="s">
        <v>262</v>
      </c>
      <c r="O11" s="1021" t="s">
        <v>261</v>
      </c>
    </row>
    <row r="12" spans="1:15" ht="27.75" customHeight="1" thickBot="1" x14ac:dyDescent="0.25">
      <c r="A12" s="626" t="s">
        <v>21</v>
      </c>
      <c r="B12" s="538" t="s">
        <v>21</v>
      </c>
      <c r="C12" s="1020" t="s">
        <v>260</v>
      </c>
      <c r="D12" s="1019"/>
      <c r="E12" s="1018"/>
      <c r="F12" s="1017"/>
      <c r="G12" s="1014"/>
      <c r="H12" s="1016"/>
      <c r="I12" s="1015"/>
      <c r="J12" s="1014"/>
      <c r="K12" s="1014"/>
      <c r="L12" s="1014"/>
      <c r="M12" s="1014"/>
      <c r="N12" s="1014"/>
      <c r="O12" s="1013"/>
    </row>
    <row r="13" spans="1:15" ht="25.5" x14ac:dyDescent="0.2">
      <c r="A13" s="578"/>
      <c r="B13" s="998"/>
      <c r="C13" s="1012"/>
      <c r="D13" s="1011"/>
      <c r="E13" s="1010"/>
      <c r="F13" s="1007"/>
      <c r="G13" s="1007"/>
      <c r="H13" s="1009"/>
      <c r="I13" s="1008"/>
      <c r="J13" s="1007"/>
      <c r="K13" s="1007"/>
      <c r="L13" s="1006"/>
      <c r="M13" s="1005" t="s">
        <v>259</v>
      </c>
      <c r="N13" s="757" t="s">
        <v>58</v>
      </c>
      <c r="O13" s="614">
        <v>97.9</v>
      </c>
    </row>
    <row r="14" spans="1:15" ht="34.5" customHeight="1" x14ac:dyDescent="0.2">
      <c r="A14" s="569"/>
      <c r="B14" s="998"/>
      <c r="C14" s="997"/>
      <c r="D14" s="996"/>
      <c r="E14" s="995"/>
      <c r="F14" s="992"/>
      <c r="G14" s="992"/>
      <c r="H14" s="994"/>
      <c r="I14" s="993"/>
      <c r="J14" s="992"/>
      <c r="K14" s="992"/>
      <c r="L14" s="1002"/>
      <c r="M14" s="1004" t="s">
        <v>258</v>
      </c>
      <c r="N14" s="571" t="s">
        <v>58</v>
      </c>
      <c r="O14" s="1003" t="s">
        <v>257</v>
      </c>
    </row>
    <row r="15" spans="1:15" ht="25.5" x14ac:dyDescent="0.2">
      <c r="A15" s="569"/>
      <c r="B15" s="998"/>
      <c r="C15" s="997"/>
      <c r="D15" s="996"/>
      <c r="E15" s="995"/>
      <c r="F15" s="992"/>
      <c r="G15" s="992"/>
      <c r="H15" s="994"/>
      <c r="I15" s="993"/>
      <c r="J15" s="992"/>
      <c r="K15" s="992"/>
      <c r="L15" s="1002"/>
      <c r="M15" s="1001" t="s">
        <v>256</v>
      </c>
      <c r="N15" s="571" t="s">
        <v>49</v>
      </c>
      <c r="O15" s="570">
        <v>16.399999999999999</v>
      </c>
    </row>
    <row r="16" spans="1:15" ht="26.25" thickBot="1" x14ac:dyDescent="0.25">
      <c r="A16" s="569"/>
      <c r="B16" s="998"/>
      <c r="C16" s="990"/>
      <c r="D16" s="989"/>
      <c r="E16" s="988"/>
      <c r="F16" s="985"/>
      <c r="G16" s="985"/>
      <c r="H16" s="987"/>
      <c r="I16" s="986"/>
      <c r="J16" s="985"/>
      <c r="K16" s="985"/>
      <c r="L16" s="1000"/>
      <c r="M16" s="999" t="s">
        <v>255</v>
      </c>
      <c r="N16" s="571" t="s">
        <v>24</v>
      </c>
      <c r="O16" s="570">
        <v>16</v>
      </c>
    </row>
    <row r="17" spans="1:18" ht="26.25" hidden="1" thickBot="1" x14ac:dyDescent="0.25">
      <c r="A17" s="569"/>
      <c r="B17" s="998"/>
      <c r="C17" s="997"/>
      <c r="D17" s="996"/>
      <c r="E17" s="995"/>
      <c r="F17" s="992"/>
      <c r="G17" s="992"/>
      <c r="H17" s="994"/>
      <c r="I17" s="993"/>
      <c r="J17" s="992"/>
      <c r="K17" s="992"/>
      <c r="L17" s="992"/>
      <c r="M17" s="822" t="s">
        <v>254</v>
      </c>
      <c r="N17" s="571" t="s">
        <v>253</v>
      </c>
      <c r="O17" s="570">
        <v>35000</v>
      </c>
    </row>
    <row r="18" spans="1:18" ht="26.25" hidden="1" thickBot="1" x14ac:dyDescent="0.25">
      <c r="A18" s="554"/>
      <c r="B18" s="991"/>
      <c r="C18" s="990"/>
      <c r="D18" s="989"/>
      <c r="E18" s="988"/>
      <c r="F18" s="985"/>
      <c r="G18" s="985"/>
      <c r="H18" s="987"/>
      <c r="I18" s="986"/>
      <c r="J18" s="985"/>
      <c r="K18" s="985"/>
      <c r="L18" s="985"/>
      <c r="M18" s="984" t="s">
        <v>252</v>
      </c>
      <c r="N18" s="983" t="s">
        <v>58</v>
      </c>
      <c r="O18" s="982">
        <v>39</v>
      </c>
    </row>
    <row r="19" spans="1:18" ht="21" customHeight="1" x14ac:dyDescent="0.2">
      <c r="A19" s="578" t="s">
        <v>21</v>
      </c>
      <c r="B19" s="577" t="s">
        <v>21</v>
      </c>
      <c r="C19" s="576" t="s">
        <v>21</v>
      </c>
      <c r="D19" s="786" t="s">
        <v>242</v>
      </c>
      <c r="E19" s="785"/>
      <c r="F19" s="784"/>
      <c r="G19" s="591" t="s">
        <v>82</v>
      </c>
      <c r="H19" s="590" t="s">
        <v>36</v>
      </c>
      <c r="I19" s="589" t="s">
        <v>117</v>
      </c>
      <c r="J19" s="981" t="s">
        <v>251</v>
      </c>
      <c r="K19" s="783" t="s">
        <v>26</v>
      </c>
      <c r="L19" s="782"/>
      <c r="M19" s="585" t="s">
        <v>250</v>
      </c>
      <c r="N19" s="960" t="s">
        <v>24</v>
      </c>
      <c r="O19" s="980" t="s">
        <v>249</v>
      </c>
      <c r="Q19" s="835"/>
      <c r="R19" s="843"/>
    </row>
    <row r="20" spans="1:18" ht="23.25" customHeight="1" x14ac:dyDescent="0.2">
      <c r="A20" s="569"/>
      <c r="B20" s="568"/>
      <c r="C20" s="567"/>
      <c r="D20" s="776"/>
      <c r="E20" s="775"/>
      <c r="F20" s="774"/>
      <c r="G20" s="563"/>
      <c r="H20" s="562"/>
      <c r="I20" s="561"/>
      <c r="J20" s="958" t="s">
        <v>116</v>
      </c>
      <c r="K20" s="773" t="s">
        <v>220</v>
      </c>
      <c r="L20" s="772"/>
      <c r="M20" s="579" t="s">
        <v>248</v>
      </c>
      <c r="N20" s="979" t="s">
        <v>49</v>
      </c>
      <c r="O20" s="978" t="s">
        <v>247</v>
      </c>
      <c r="Q20" s="835"/>
      <c r="R20" s="843"/>
    </row>
    <row r="21" spans="1:18" ht="21.75" customHeight="1" x14ac:dyDescent="0.2">
      <c r="A21" s="569"/>
      <c r="B21" s="568"/>
      <c r="C21" s="567"/>
      <c r="D21" s="776"/>
      <c r="E21" s="775"/>
      <c r="F21" s="774"/>
      <c r="G21" s="563"/>
      <c r="H21" s="562"/>
      <c r="I21" s="561"/>
      <c r="J21" s="560"/>
      <c r="K21" s="773" t="s">
        <v>209</v>
      </c>
      <c r="L21" s="772">
        <f>L28</f>
        <v>159</v>
      </c>
      <c r="M21" s="579" t="s">
        <v>246</v>
      </c>
      <c r="N21" s="979" t="s">
        <v>49</v>
      </c>
      <c r="O21" s="978" t="s">
        <v>245</v>
      </c>
      <c r="Q21" s="835"/>
      <c r="R21" s="843"/>
    </row>
    <row r="22" spans="1:18" ht="20.25" customHeight="1" x14ac:dyDescent="0.2">
      <c r="A22" s="569"/>
      <c r="B22" s="568"/>
      <c r="C22" s="567"/>
      <c r="D22" s="776"/>
      <c r="E22" s="775"/>
      <c r="F22" s="774"/>
      <c r="G22" s="563"/>
      <c r="H22" s="562"/>
      <c r="I22" s="561"/>
      <c r="J22" s="560"/>
      <c r="K22" s="773" t="s">
        <v>221</v>
      </c>
      <c r="L22" s="772"/>
      <c r="M22" s="742" t="s">
        <v>244</v>
      </c>
      <c r="N22" s="977" t="s">
        <v>49</v>
      </c>
      <c r="O22" s="914" t="s">
        <v>243</v>
      </c>
      <c r="Q22" s="835"/>
      <c r="R22" s="843"/>
    </row>
    <row r="23" spans="1:18" ht="15.75" customHeight="1" x14ac:dyDescent="0.2">
      <c r="A23" s="569"/>
      <c r="B23" s="568"/>
      <c r="C23" s="567"/>
      <c r="D23" s="776"/>
      <c r="E23" s="775"/>
      <c r="F23" s="774"/>
      <c r="G23" s="563"/>
      <c r="H23" s="562"/>
      <c r="I23" s="561"/>
      <c r="J23" s="560"/>
      <c r="K23" s="839" t="s">
        <v>39</v>
      </c>
      <c r="L23" s="917"/>
      <c r="M23" s="861"/>
      <c r="N23" s="939"/>
      <c r="O23" s="976"/>
      <c r="Q23" s="835"/>
      <c r="R23" s="843"/>
    </row>
    <row r="24" spans="1:18" ht="17.25" customHeight="1" x14ac:dyDescent="0.2">
      <c r="A24" s="569"/>
      <c r="B24" s="568"/>
      <c r="C24" s="567"/>
      <c r="D24" s="776"/>
      <c r="E24" s="775"/>
      <c r="F24" s="774"/>
      <c r="G24" s="563"/>
      <c r="H24" s="562"/>
      <c r="I24" s="561"/>
      <c r="J24" s="560"/>
      <c r="K24" s="839" t="s">
        <v>210</v>
      </c>
      <c r="L24" s="917"/>
      <c r="M24" s="861"/>
      <c r="N24" s="939"/>
      <c r="O24" s="976"/>
      <c r="Q24" s="835"/>
      <c r="R24" s="843"/>
    </row>
    <row r="25" spans="1:18" ht="18.75" customHeight="1" thickBot="1" x14ac:dyDescent="0.25">
      <c r="A25" s="554"/>
      <c r="B25" s="553"/>
      <c r="C25" s="552"/>
      <c r="D25" s="769"/>
      <c r="E25" s="768"/>
      <c r="F25" s="767"/>
      <c r="G25" s="548"/>
      <c r="H25" s="547"/>
      <c r="I25" s="546"/>
      <c r="J25" s="545"/>
      <c r="K25" s="608" t="s">
        <v>19</v>
      </c>
      <c r="L25" s="607">
        <f>SUM(L19:L24)</f>
        <v>159</v>
      </c>
      <c r="M25" s="662"/>
      <c r="N25" s="934"/>
      <c r="O25" s="975"/>
      <c r="Q25" s="828"/>
      <c r="R25" s="686"/>
    </row>
    <row r="26" spans="1:18" ht="19.5" customHeight="1" x14ac:dyDescent="0.2">
      <c r="A26" s="578" t="s">
        <v>21</v>
      </c>
      <c r="B26" s="577" t="s">
        <v>21</v>
      </c>
      <c r="C26" s="576" t="s">
        <v>21</v>
      </c>
      <c r="D26" s="675" t="s">
        <v>21</v>
      </c>
      <c r="E26" s="702"/>
      <c r="F26" s="732" t="s">
        <v>242</v>
      </c>
      <c r="G26" s="591" t="s">
        <v>82</v>
      </c>
      <c r="H26" s="616" t="s">
        <v>36</v>
      </c>
      <c r="I26" s="589" t="s">
        <v>117</v>
      </c>
      <c r="J26" s="588" t="s">
        <v>116</v>
      </c>
      <c r="K26" s="719" t="s">
        <v>26</v>
      </c>
      <c r="L26" s="869"/>
      <c r="M26" s="974"/>
      <c r="N26" s="973"/>
      <c r="O26" s="906"/>
    </row>
    <row r="27" spans="1:18" ht="14.25" customHeight="1" x14ac:dyDescent="0.2">
      <c r="A27" s="569"/>
      <c r="B27" s="568"/>
      <c r="C27" s="567"/>
      <c r="D27" s="894"/>
      <c r="E27" s="602"/>
      <c r="F27" s="745"/>
      <c r="G27" s="563"/>
      <c r="H27" s="562"/>
      <c r="I27" s="561"/>
      <c r="J27" s="560"/>
      <c r="K27" s="744" t="s">
        <v>220</v>
      </c>
      <c r="L27" s="892"/>
      <c r="M27" s="968"/>
      <c r="N27" s="950"/>
      <c r="O27" s="967"/>
    </row>
    <row r="28" spans="1:18" ht="16.5" customHeight="1" x14ac:dyDescent="0.2">
      <c r="A28" s="569"/>
      <c r="B28" s="568"/>
      <c r="C28" s="567"/>
      <c r="D28" s="894"/>
      <c r="E28" s="602"/>
      <c r="F28" s="697"/>
      <c r="G28" s="563"/>
      <c r="H28" s="562"/>
      <c r="I28" s="561"/>
      <c r="J28" s="972"/>
      <c r="K28" s="744" t="s">
        <v>209</v>
      </c>
      <c r="L28" s="892">
        <v>159</v>
      </c>
      <c r="M28" s="971"/>
      <c r="N28" s="970"/>
      <c r="O28" s="967"/>
    </row>
    <row r="29" spans="1:18" ht="17.25" customHeight="1" x14ac:dyDescent="0.2">
      <c r="A29" s="569"/>
      <c r="B29" s="568"/>
      <c r="C29" s="567"/>
      <c r="D29" s="894"/>
      <c r="E29" s="602"/>
      <c r="F29" s="697"/>
      <c r="G29" s="563"/>
      <c r="H29" s="562"/>
      <c r="I29" s="561"/>
      <c r="J29" s="560"/>
      <c r="K29" s="755" t="s">
        <v>221</v>
      </c>
      <c r="L29" s="892"/>
      <c r="M29" s="968"/>
      <c r="N29" s="950"/>
      <c r="O29" s="967"/>
    </row>
    <row r="30" spans="1:18" ht="14.25" customHeight="1" x14ac:dyDescent="0.2">
      <c r="A30" s="569"/>
      <c r="B30" s="568"/>
      <c r="C30" s="567"/>
      <c r="D30" s="894"/>
      <c r="E30" s="602"/>
      <c r="F30" s="697"/>
      <c r="G30" s="563"/>
      <c r="H30" s="562"/>
      <c r="I30" s="561"/>
      <c r="J30" s="560"/>
      <c r="K30" s="969" t="s">
        <v>39</v>
      </c>
      <c r="L30" s="892"/>
      <c r="M30" s="968"/>
      <c r="N30" s="950"/>
      <c r="O30" s="967"/>
    </row>
    <row r="31" spans="1:18" ht="15.75" customHeight="1" thickBot="1" x14ac:dyDescent="0.25">
      <c r="A31" s="554"/>
      <c r="B31" s="553"/>
      <c r="C31" s="856"/>
      <c r="D31" s="966"/>
      <c r="E31" s="550"/>
      <c r="F31" s="816"/>
      <c r="G31" s="548"/>
      <c r="H31" s="601"/>
      <c r="I31" s="546"/>
      <c r="J31" s="545"/>
      <c r="K31" s="900" t="s">
        <v>19</v>
      </c>
      <c r="L31" s="965"/>
      <c r="M31" s="964"/>
      <c r="N31" s="963"/>
      <c r="O31" s="885"/>
    </row>
    <row r="32" spans="1:18" ht="31.5" customHeight="1" thickBot="1" x14ac:dyDescent="0.25">
      <c r="A32" s="851" t="s">
        <v>21</v>
      </c>
      <c r="B32" s="850" t="s">
        <v>21</v>
      </c>
      <c r="C32" s="734" t="s">
        <v>23</v>
      </c>
      <c r="D32" s="786" t="s">
        <v>241</v>
      </c>
      <c r="E32" s="785"/>
      <c r="F32" s="784"/>
      <c r="G32" s="591" t="s">
        <v>78</v>
      </c>
      <c r="H32" s="616" t="s">
        <v>36</v>
      </c>
      <c r="I32" s="589" t="s">
        <v>117</v>
      </c>
      <c r="J32" s="588" t="s">
        <v>116</v>
      </c>
      <c r="K32" s="962" t="s">
        <v>209</v>
      </c>
      <c r="L32" s="586">
        <f>L35</f>
        <v>84.3</v>
      </c>
      <c r="M32" s="961" t="s">
        <v>240</v>
      </c>
      <c r="N32" s="960" t="s">
        <v>24</v>
      </c>
      <c r="O32" s="959" t="s">
        <v>228</v>
      </c>
    </row>
    <row r="33" spans="1:19" ht="31.5" customHeight="1" thickBot="1" x14ac:dyDescent="0.25">
      <c r="A33" s="840"/>
      <c r="B33" s="568"/>
      <c r="C33" s="748"/>
      <c r="D33" s="776"/>
      <c r="E33" s="775"/>
      <c r="F33" s="774"/>
      <c r="G33" s="563"/>
      <c r="H33" s="562"/>
      <c r="I33" s="561"/>
      <c r="J33" s="958"/>
      <c r="K33" s="957" t="s">
        <v>39</v>
      </c>
      <c r="L33" s="956">
        <f>L36</f>
        <v>0.1</v>
      </c>
      <c r="M33" s="955"/>
      <c r="N33" s="954"/>
      <c r="O33" s="953"/>
    </row>
    <row r="34" spans="1:19" ht="31.5" customHeight="1" thickBot="1" x14ac:dyDescent="0.25">
      <c r="A34" s="833"/>
      <c r="B34" s="832"/>
      <c r="C34" s="831"/>
      <c r="D34" s="769"/>
      <c r="E34" s="768"/>
      <c r="F34" s="767"/>
      <c r="G34" s="563"/>
      <c r="H34" s="562"/>
      <c r="I34" s="561"/>
      <c r="J34" s="560"/>
      <c r="K34" s="952" t="s">
        <v>19</v>
      </c>
      <c r="L34" s="951">
        <f>SUM(L32:L33)</f>
        <v>84.399999999999991</v>
      </c>
      <c r="M34" s="940"/>
      <c r="N34" s="950"/>
      <c r="O34" s="949"/>
    </row>
    <row r="35" spans="1:19" ht="31.5" customHeight="1" x14ac:dyDescent="0.2">
      <c r="A35" s="851" t="s">
        <v>21</v>
      </c>
      <c r="B35" s="850" t="s">
        <v>21</v>
      </c>
      <c r="C35" s="734" t="s">
        <v>23</v>
      </c>
      <c r="D35" s="948" t="s">
        <v>21</v>
      </c>
      <c r="E35" s="602"/>
      <c r="F35" s="732" t="s">
        <v>239</v>
      </c>
      <c r="G35" s="563"/>
      <c r="H35" s="562"/>
      <c r="I35" s="561"/>
      <c r="J35" s="560"/>
      <c r="K35" s="719" t="s">
        <v>209</v>
      </c>
      <c r="L35" s="947">
        <v>84.3</v>
      </c>
      <c r="M35" s="946"/>
      <c r="N35" s="945"/>
      <c r="O35" s="944"/>
    </row>
    <row r="36" spans="1:19" ht="31.5" customHeight="1" thickBot="1" x14ac:dyDescent="0.25">
      <c r="A36" s="840"/>
      <c r="B36" s="568"/>
      <c r="C36" s="748"/>
      <c r="D36" s="943"/>
      <c r="E36" s="602"/>
      <c r="F36" s="745"/>
      <c r="G36" s="563"/>
      <c r="H36" s="562"/>
      <c r="I36" s="561"/>
      <c r="J36" s="560"/>
      <c r="K36" s="942" t="s">
        <v>39</v>
      </c>
      <c r="L36" s="941">
        <v>0.1</v>
      </c>
      <c r="M36" s="940"/>
      <c r="N36" s="939"/>
      <c r="O36" s="938"/>
    </row>
    <row r="37" spans="1:19" ht="19.5" customHeight="1" thickBot="1" x14ac:dyDescent="0.25">
      <c r="A37" s="876"/>
      <c r="B37" s="875"/>
      <c r="C37" s="937"/>
      <c r="D37" s="936"/>
      <c r="E37" s="602"/>
      <c r="F37" s="726"/>
      <c r="G37" s="548"/>
      <c r="H37" s="601"/>
      <c r="I37" s="546"/>
      <c r="J37" s="545"/>
      <c r="K37" s="544" t="s">
        <v>19</v>
      </c>
      <c r="L37" s="852">
        <f>SUM(L35:L36)</f>
        <v>84.399999999999991</v>
      </c>
      <c r="M37" s="935"/>
      <c r="N37" s="934"/>
      <c r="O37" s="933"/>
    </row>
    <row r="38" spans="1:19" ht="18.75" customHeight="1" x14ac:dyDescent="0.2">
      <c r="A38" s="578" t="s">
        <v>21</v>
      </c>
      <c r="B38" s="577" t="s">
        <v>21</v>
      </c>
      <c r="C38" s="932" t="s">
        <v>28</v>
      </c>
      <c r="D38" s="786" t="s">
        <v>222</v>
      </c>
      <c r="E38" s="785"/>
      <c r="F38" s="784"/>
      <c r="G38" s="591" t="s">
        <v>72</v>
      </c>
      <c r="H38" s="590" t="s">
        <v>36</v>
      </c>
      <c r="I38" s="589" t="s">
        <v>117</v>
      </c>
      <c r="J38" s="897" t="s">
        <v>116</v>
      </c>
      <c r="K38" s="783" t="s">
        <v>26</v>
      </c>
      <c r="L38" s="782"/>
      <c r="M38" s="931" t="s">
        <v>238</v>
      </c>
      <c r="N38" s="930" t="s">
        <v>24</v>
      </c>
      <c r="O38" s="929" t="s">
        <v>143</v>
      </c>
      <c r="R38" s="835"/>
      <c r="S38" s="843"/>
    </row>
    <row r="39" spans="1:19" ht="32.25" customHeight="1" x14ac:dyDescent="0.2">
      <c r="A39" s="569"/>
      <c r="B39" s="568"/>
      <c r="C39" s="918"/>
      <c r="D39" s="776"/>
      <c r="E39" s="775"/>
      <c r="F39" s="774"/>
      <c r="G39" s="563"/>
      <c r="H39" s="562"/>
      <c r="I39" s="561"/>
      <c r="J39" s="560"/>
      <c r="K39" s="773" t="s">
        <v>221</v>
      </c>
      <c r="L39" s="772"/>
      <c r="M39" s="928" t="s">
        <v>237</v>
      </c>
      <c r="N39" s="927" t="s">
        <v>49</v>
      </c>
      <c r="O39" s="914" t="s">
        <v>236</v>
      </c>
      <c r="R39" s="835"/>
      <c r="S39" s="843"/>
    </row>
    <row r="40" spans="1:19" ht="24.75" customHeight="1" x14ac:dyDescent="0.2">
      <c r="A40" s="569"/>
      <c r="B40" s="568"/>
      <c r="C40" s="918"/>
      <c r="D40" s="776"/>
      <c r="E40" s="775"/>
      <c r="F40" s="774"/>
      <c r="G40" s="563"/>
      <c r="H40" s="562"/>
      <c r="I40" s="561"/>
      <c r="J40" s="560"/>
      <c r="K40" s="773" t="s">
        <v>220</v>
      </c>
      <c r="L40" s="772"/>
      <c r="M40" s="742" t="s">
        <v>235</v>
      </c>
      <c r="N40" s="926" t="s">
        <v>49</v>
      </c>
      <c r="O40" s="914" t="s">
        <v>234</v>
      </c>
      <c r="R40" s="835"/>
      <c r="S40" s="843"/>
    </row>
    <row r="41" spans="1:19" ht="22.5" customHeight="1" x14ac:dyDescent="0.2">
      <c r="A41" s="569"/>
      <c r="B41" s="568"/>
      <c r="C41" s="918"/>
      <c r="D41" s="776"/>
      <c r="E41" s="775"/>
      <c r="F41" s="774"/>
      <c r="G41" s="563"/>
      <c r="H41" s="562"/>
      <c r="I41" s="561"/>
      <c r="J41" s="560"/>
      <c r="K41" s="773" t="s">
        <v>209</v>
      </c>
      <c r="L41" s="772">
        <f>L50</f>
        <v>208.7</v>
      </c>
      <c r="M41" s="742" t="s">
        <v>233</v>
      </c>
      <c r="N41" s="925" t="s">
        <v>24</v>
      </c>
      <c r="O41" s="914" t="s">
        <v>232</v>
      </c>
      <c r="R41" s="835"/>
      <c r="S41" s="843"/>
    </row>
    <row r="42" spans="1:19" ht="26.25" customHeight="1" x14ac:dyDescent="0.2">
      <c r="A42" s="569"/>
      <c r="B42" s="568"/>
      <c r="C42" s="918"/>
      <c r="D42" s="776"/>
      <c r="E42" s="775"/>
      <c r="F42" s="774"/>
      <c r="G42" s="563"/>
      <c r="H42" s="562"/>
      <c r="I42" s="561"/>
      <c r="J42" s="560"/>
      <c r="K42" s="773" t="s">
        <v>39</v>
      </c>
      <c r="L42" s="772">
        <f>L51</f>
        <v>149.5</v>
      </c>
      <c r="M42" s="916" t="s">
        <v>231</v>
      </c>
      <c r="N42" s="571" t="s">
        <v>24</v>
      </c>
      <c r="O42" s="914" t="s">
        <v>228</v>
      </c>
      <c r="R42" s="835"/>
      <c r="S42" s="843"/>
    </row>
    <row r="43" spans="1:19" ht="22.5" customHeight="1" x14ac:dyDescent="0.2">
      <c r="A43" s="569"/>
      <c r="B43" s="568"/>
      <c r="C43" s="918"/>
      <c r="D43" s="776"/>
      <c r="E43" s="775"/>
      <c r="F43" s="774"/>
      <c r="G43" s="563"/>
      <c r="H43" s="562"/>
      <c r="I43" s="561"/>
      <c r="J43" s="560"/>
      <c r="K43" s="773" t="s">
        <v>210</v>
      </c>
      <c r="L43" s="772"/>
      <c r="M43" s="924" t="s">
        <v>230</v>
      </c>
      <c r="N43" s="612" t="s">
        <v>24</v>
      </c>
      <c r="O43" s="922" t="s">
        <v>228</v>
      </c>
      <c r="R43" s="835"/>
      <c r="S43" s="843"/>
    </row>
    <row r="44" spans="1:19" ht="19.5" customHeight="1" x14ac:dyDescent="0.2">
      <c r="A44" s="569"/>
      <c r="B44" s="568"/>
      <c r="C44" s="918"/>
      <c r="D44" s="776"/>
      <c r="E44" s="775"/>
      <c r="F44" s="774"/>
      <c r="G44" s="563"/>
      <c r="H44" s="562"/>
      <c r="I44" s="561"/>
      <c r="J44" s="560"/>
      <c r="K44" s="773" t="s">
        <v>219</v>
      </c>
      <c r="L44" s="772"/>
      <c r="M44" s="923" t="s">
        <v>229</v>
      </c>
      <c r="N44" s="879" t="s">
        <v>24</v>
      </c>
      <c r="O44" s="922" t="s">
        <v>228</v>
      </c>
      <c r="R44" s="835"/>
      <c r="S44" s="843"/>
    </row>
    <row r="45" spans="1:19" ht="21.75" customHeight="1" x14ac:dyDescent="0.2">
      <c r="A45" s="569"/>
      <c r="B45" s="568"/>
      <c r="C45" s="918"/>
      <c r="D45" s="776"/>
      <c r="E45" s="775"/>
      <c r="F45" s="774"/>
      <c r="G45" s="563"/>
      <c r="H45" s="562"/>
      <c r="I45" s="561"/>
      <c r="J45" s="560"/>
      <c r="K45" s="921"/>
      <c r="L45" s="920"/>
      <c r="M45" s="919" t="s">
        <v>227</v>
      </c>
      <c r="N45" s="879" t="s">
        <v>58</v>
      </c>
      <c r="O45" s="914" t="s">
        <v>76</v>
      </c>
      <c r="R45" s="835"/>
      <c r="S45" s="843"/>
    </row>
    <row r="46" spans="1:19" ht="36" customHeight="1" x14ac:dyDescent="0.2">
      <c r="A46" s="569"/>
      <c r="B46" s="568"/>
      <c r="C46" s="918"/>
      <c r="D46" s="776"/>
      <c r="E46" s="775"/>
      <c r="F46" s="774"/>
      <c r="G46" s="563"/>
      <c r="H46" s="562"/>
      <c r="I46" s="561"/>
      <c r="J46" s="560"/>
      <c r="K46" s="839"/>
      <c r="L46" s="917"/>
      <c r="M46" s="916" t="s">
        <v>226</v>
      </c>
      <c r="N46" s="915" t="s">
        <v>58</v>
      </c>
      <c r="O46" s="914" t="s">
        <v>225</v>
      </c>
      <c r="R46" s="835"/>
      <c r="S46" s="843"/>
    </row>
    <row r="47" spans="1:19" ht="27" customHeight="1" thickBot="1" x14ac:dyDescent="0.25">
      <c r="A47" s="569"/>
      <c r="B47" s="568"/>
      <c r="C47" s="603"/>
      <c r="D47" s="769"/>
      <c r="E47" s="768"/>
      <c r="F47" s="767"/>
      <c r="G47" s="548"/>
      <c r="H47" s="547"/>
      <c r="I47" s="546"/>
      <c r="J47" s="545"/>
      <c r="K47" s="608" t="s">
        <v>19</v>
      </c>
      <c r="L47" s="607">
        <f>SUM(L38:L46)</f>
        <v>358.2</v>
      </c>
      <c r="M47" s="913" t="s">
        <v>224</v>
      </c>
      <c r="N47" s="912" t="s">
        <v>58</v>
      </c>
      <c r="O47" s="911" t="s">
        <v>223</v>
      </c>
      <c r="R47" s="828"/>
      <c r="S47" s="686"/>
    </row>
    <row r="48" spans="1:19" ht="24" customHeight="1" x14ac:dyDescent="0.2">
      <c r="A48" s="910" t="s">
        <v>21</v>
      </c>
      <c r="B48" s="909" t="s">
        <v>21</v>
      </c>
      <c r="C48" s="576" t="s">
        <v>28</v>
      </c>
      <c r="D48" s="908" t="s">
        <v>21</v>
      </c>
      <c r="E48" s="602"/>
      <c r="F48" s="907" t="s">
        <v>222</v>
      </c>
      <c r="G48" s="591" t="s">
        <v>72</v>
      </c>
      <c r="H48" s="616" t="s">
        <v>36</v>
      </c>
      <c r="I48" s="589" t="s">
        <v>117</v>
      </c>
      <c r="J48" s="897" t="s">
        <v>116</v>
      </c>
      <c r="K48" s="755" t="s">
        <v>26</v>
      </c>
      <c r="L48" s="892"/>
      <c r="M48" s="899"/>
      <c r="N48" s="584"/>
      <c r="O48" s="906"/>
    </row>
    <row r="49" spans="1:15" ht="20.25" customHeight="1" x14ac:dyDescent="0.2">
      <c r="A49" s="904"/>
      <c r="B49" s="867"/>
      <c r="C49" s="603"/>
      <c r="D49" s="692"/>
      <c r="E49" s="602"/>
      <c r="F49" s="903"/>
      <c r="G49" s="563"/>
      <c r="H49" s="562"/>
      <c r="I49" s="561"/>
      <c r="J49" s="560"/>
      <c r="K49" s="744" t="s">
        <v>220</v>
      </c>
      <c r="L49" s="892"/>
      <c r="M49" s="837"/>
      <c r="N49" s="612"/>
      <c r="O49" s="902"/>
    </row>
    <row r="50" spans="1:15" ht="26.25" customHeight="1" x14ac:dyDescent="0.2">
      <c r="A50" s="904"/>
      <c r="B50" s="867"/>
      <c r="C50" s="603"/>
      <c r="D50" s="692"/>
      <c r="E50" s="602"/>
      <c r="F50" s="903"/>
      <c r="G50" s="563"/>
      <c r="H50" s="562"/>
      <c r="I50" s="561"/>
      <c r="J50" s="560"/>
      <c r="K50" s="744" t="s">
        <v>209</v>
      </c>
      <c r="L50" s="892">
        <v>208.7</v>
      </c>
      <c r="M50" s="837"/>
      <c r="N50" s="612"/>
      <c r="O50" s="902"/>
    </row>
    <row r="51" spans="1:15" ht="20.25" customHeight="1" x14ac:dyDescent="0.2">
      <c r="A51" s="904"/>
      <c r="B51" s="867"/>
      <c r="C51" s="603"/>
      <c r="D51" s="692"/>
      <c r="E51" s="602"/>
      <c r="F51" s="903"/>
      <c r="G51" s="563"/>
      <c r="H51" s="562"/>
      <c r="I51" s="561"/>
      <c r="J51" s="560"/>
      <c r="K51" s="905" t="s">
        <v>39</v>
      </c>
      <c r="L51" s="892">
        <v>149.5</v>
      </c>
      <c r="M51" s="837"/>
      <c r="N51" s="612"/>
      <c r="O51" s="902"/>
    </row>
    <row r="52" spans="1:15" ht="21.75" customHeight="1" x14ac:dyDescent="0.2">
      <c r="A52" s="904"/>
      <c r="B52" s="867"/>
      <c r="C52" s="603"/>
      <c r="D52" s="692"/>
      <c r="E52" s="602"/>
      <c r="F52" s="903"/>
      <c r="G52" s="563"/>
      <c r="H52" s="562"/>
      <c r="I52" s="561"/>
      <c r="J52" s="560"/>
      <c r="K52" s="744" t="s">
        <v>210</v>
      </c>
      <c r="L52" s="892"/>
      <c r="M52" s="837"/>
      <c r="N52" s="612"/>
      <c r="O52" s="902"/>
    </row>
    <row r="53" spans="1:15" ht="18" customHeight="1" x14ac:dyDescent="0.2">
      <c r="A53" s="904"/>
      <c r="B53" s="867"/>
      <c r="C53" s="603"/>
      <c r="D53" s="692"/>
      <c r="E53" s="602"/>
      <c r="F53" s="903"/>
      <c r="G53" s="563"/>
      <c r="H53" s="562"/>
      <c r="I53" s="561"/>
      <c r="J53" s="560"/>
      <c r="K53" s="744" t="s">
        <v>219</v>
      </c>
      <c r="L53" s="892"/>
      <c r="M53" s="837"/>
      <c r="N53" s="612"/>
      <c r="O53" s="902"/>
    </row>
    <row r="54" spans="1:15" ht="22.5" customHeight="1" thickBot="1" x14ac:dyDescent="0.25">
      <c r="A54" s="539"/>
      <c r="B54" s="857"/>
      <c r="C54" s="890"/>
      <c r="D54" s="667"/>
      <c r="E54" s="550"/>
      <c r="F54" s="901"/>
      <c r="G54" s="548"/>
      <c r="H54" s="601"/>
      <c r="I54" s="546"/>
      <c r="J54" s="545"/>
      <c r="K54" s="900" t="s">
        <v>19</v>
      </c>
      <c r="L54" s="888">
        <f>SUM(L48:L53)</f>
        <v>358.2</v>
      </c>
      <c r="M54" s="887"/>
      <c r="N54" s="886"/>
      <c r="O54" s="885"/>
    </row>
    <row r="55" spans="1:15" ht="39.75" hidden="1" customHeight="1" x14ac:dyDescent="0.2">
      <c r="A55" s="578" t="s">
        <v>21</v>
      </c>
      <c r="B55" s="577" t="s">
        <v>21</v>
      </c>
      <c r="C55" s="576" t="s">
        <v>28</v>
      </c>
      <c r="D55" s="675" t="s">
        <v>23</v>
      </c>
      <c r="E55" s="702"/>
      <c r="F55" s="732"/>
      <c r="G55" s="591" t="s">
        <v>72</v>
      </c>
      <c r="H55" s="616" t="s">
        <v>36</v>
      </c>
      <c r="I55" s="589" t="s">
        <v>117</v>
      </c>
      <c r="J55" s="897" t="s">
        <v>116</v>
      </c>
      <c r="K55" s="755" t="s">
        <v>26</v>
      </c>
      <c r="L55" s="869"/>
      <c r="M55" s="899"/>
      <c r="N55" s="584"/>
      <c r="O55" s="898"/>
    </row>
    <row r="56" spans="1:15" ht="50.25" hidden="1" customHeight="1" x14ac:dyDescent="0.2">
      <c r="A56" s="569"/>
      <c r="B56" s="568"/>
      <c r="C56" s="567"/>
      <c r="D56" s="894"/>
      <c r="E56" s="602"/>
      <c r="F56" s="745"/>
      <c r="G56" s="563"/>
      <c r="H56" s="562"/>
      <c r="I56" s="561"/>
      <c r="J56" s="897"/>
      <c r="K56" s="755" t="s">
        <v>221</v>
      </c>
      <c r="L56" s="892"/>
      <c r="M56" s="896"/>
      <c r="N56" s="612"/>
      <c r="O56" s="891"/>
    </row>
    <row r="57" spans="1:15" ht="42" hidden="1" customHeight="1" x14ac:dyDescent="0.2">
      <c r="A57" s="569"/>
      <c r="B57" s="568"/>
      <c r="C57" s="567"/>
      <c r="D57" s="894"/>
      <c r="E57" s="602"/>
      <c r="F57" s="745"/>
      <c r="G57" s="563"/>
      <c r="H57" s="562"/>
      <c r="I57" s="561"/>
      <c r="J57" s="560"/>
      <c r="K57" s="744" t="s">
        <v>220</v>
      </c>
      <c r="L57" s="892"/>
      <c r="M57" s="895"/>
      <c r="N57" s="612"/>
      <c r="O57" s="891"/>
    </row>
    <row r="58" spans="1:15" ht="46.5" hidden="1" customHeight="1" x14ac:dyDescent="0.2">
      <c r="A58" s="569"/>
      <c r="B58" s="568"/>
      <c r="C58" s="567"/>
      <c r="D58" s="894"/>
      <c r="E58" s="602"/>
      <c r="F58" s="893"/>
      <c r="G58" s="563"/>
      <c r="H58" s="562"/>
      <c r="I58" s="561"/>
      <c r="J58" s="560"/>
      <c r="K58" s="744" t="s">
        <v>209</v>
      </c>
      <c r="L58" s="892"/>
      <c r="M58" s="837"/>
      <c r="N58" s="612"/>
      <c r="O58" s="891"/>
    </row>
    <row r="59" spans="1:15" ht="44.25" hidden="1" customHeight="1" x14ac:dyDescent="0.2">
      <c r="A59" s="569"/>
      <c r="B59" s="568"/>
      <c r="C59" s="567"/>
      <c r="D59" s="894"/>
      <c r="E59" s="602"/>
      <c r="F59" s="893"/>
      <c r="G59" s="563"/>
      <c r="H59" s="562"/>
      <c r="I59" s="561"/>
      <c r="J59" s="560"/>
      <c r="K59" s="744" t="s">
        <v>39</v>
      </c>
      <c r="L59" s="892"/>
      <c r="M59" s="837"/>
      <c r="N59" s="612"/>
      <c r="O59" s="891"/>
    </row>
    <row r="60" spans="1:15" ht="85.5" hidden="1" customHeight="1" x14ac:dyDescent="0.2">
      <c r="A60" s="569"/>
      <c r="B60" s="568"/>
      <c r="C60" s="567"/>
      <c r="D60" s="894"/>
      <c r="E60" s="602"/>
      <c r="F60" s="893"/>
      <c r="G60" s="563"/>
      <c r="H60" s="562"/>
      <c r="I60" s="561"/>
      <c r="J60" s="560"/>
      <c r="K60" s="744" t="s">
        <v>210</v>
      </c>
      <c r="L60" s="892"/>
      <c r="M60" s="837"/>
      <c r="N60" s="612"/>
      <c r="O60" s="891"/>
    </row>
    <row r="61" spans="1:15" ht="41.25" hidden="1" customHeight="1" x14ac:dyDescent="0.2">
      <c r="A61" s="569"/>
      <c r="B61" s="568"/>
      <c r="C61" s="567"/>
      <c r="D61" s="894"/>
      <c r="E61" s="602"/>
      <c r="F61" s="893"/>
      <c r="G61" s="563"/>
      <c r="H61" s="562"/>
      <c r="I61" s="561"/>
      <c r="J61" s="560"/>
      <c r="K61" s="744" t="s">
        <v>219</v>
      </c>
      <c r="L61" s="892"/>
      <c r="M61" s="837"/>
      <c r="N61" s="612"/>
      <c r="O61" s="891"/>
    </row>
    <row r="62" spans="1:15" ht="60" hidden="1" customHeight="1" thickBot="1" x14ac:dyDescent="0.25">
      <c r="A62" s="554"/>
      <c r="B62" s="553"/>
      <c r="C62" s="890"/>
      <c r="D62" s="551"/>
      <c r="E62" s="550"/>
      <c r="F62" s="853"/>
      <c r="G62" s="548"/>
      <c r="H62" s="601"/>
      <c r="I62" s="546"/>
      <c r="J62" s="545"/>
      <c r="K62" s="889" t="s">
        <v>19</v>
      </c>
      <c r="L62" s="888"/>
      <c r="M62" s="887"/>
      <c r="N62" s="886"/>
      <c r="O62" s="885"/>
    </row>
    <row r="63" spans="1:15" ht="12.75" customHeight="1" x14ac:dyDescent="0.2">
      <c r="A63" s="851" t="s">
        <v>21</v>
      </c>
      <c r="B63" s="850" t="s">
        <v>21</v>
      </c>
      <c r="C63" s="576" t="s">
        <v>197</v>
      </c>
      <c r="D63" s="884"/>
      <c r="E63" s="883"/>
      <c r="F63" s="592" t="s">
        <v>217</v>
      </c>
      <c r="G63" s="591" t="s">
        <v>218</v>
      </c>
      <c r="H63" s="616" t="s">
        <v>36</v>
      </c>
      <c r="I63" s="589" t="s">
        <v>117</v>
      </c>
      <c r="J63" s="615" t="s">
        <v>116</v>
      </c>
      <c r="K63" s="783" t="s">
        <v>209</v>
      </c>
      <c r="L63" s="782">
        <f>L67</f>
        <v>1986.5</v>
      </c>
      <c r="M63" s="882"/>
      <c r="N63" s="757"/>
      <c r="O63" s="881"/>
    </row>
    <row r="64" spans="1:15" x14ac:dyDescent="0.2">
      <c r="A64" s="840"/>
      <c r="B64" s="568"/>
      <c r="C64" s="567"/>
      <c r="D64" s="566"/>
      <c r="E64" s="865"/>
      <c r="F64" s="581"/>
      <c r="G64" s="563"/>
      <c r="H64" s="562"/>
      <c r="I64" s="561"/>
      <c r="J64" s="600"/>
      <c r="K64" s="839" t="s">
        <v>26</v>
      </c>
      <c r="L64" s="880"/>
      <c r="M64" s="837"/>
      <c r="N64" s="879"/>
      <c r="O64" s="878"/>
    </row>
    <row r="65" spans="1:20" ht="12.75" customHeight="1" x14ac:dyDescent="0.2">
      <c r="A65" s="840"/>
      <c r="B65" s="568"/>
      <c r="C65" s="567"/>
      <c r="D65" s="566"/>
      <c r="E65" s="865"/>
      <c r="F65" s="581"/>
      <c r="G65" s="563"/>
      <c r="H65" s="562"/>
      <c r="I65" s="561"/>
      <c r="J65" s="600"/>
      <c r="K65" s="773" t="s">
        <v>39</v>
      </c>
      <c r="L65" s="772">
        <f>L68</f>
        <v>4.4000000000000004</v>
      </c>
      <c r="M65" s="572"/>
      <c r="N65" s="571"/>
      <c r="O65" s="877"/>
      <c r="R65" s="824"/>
      <c r="S65" s="824"/>
      <c r="T65" s="823"/>
    </row>
    <row r="66" spans="1:20" ht="13.5" thickBot="1" x14ac:dyDescent="0.25">
      <c r="A66" s="876"/>
      <c r="B66" s="875"/>
      <c r="C66" s="567"/>
      <c r="D66" s="874"/>
      <c r="E66" s="865"/>
      <c r="F66" s="609"/>
      <c r="G66" s="563"/>
      <c r="H66" s="562"/>
      <c r="I66" s="561"/>
      <c r="J66" s="600"/>
      <c r="K66" s="830" t="s">
        <v>19</v>
      </c>
      <c r="L66" s="763">
        <f>L63+L65+L64</f>
        <v>1990.9</v>
      </c>
      <c r="M66" s="742"/>
      <c r="N66" s="873"/>
      <c r="O66" s="740"/>
      <c r="R66" s="824"/>
      <c r="S66" s="824"/>
      <c r="T66" s="823"/>
    </row>
    <row r="67" spans="1:20" ht="18" customHeight="1" x14ac:dyDescent="0.2">
      <c r="A67" s="635" t="s">
        <v>21</v>
      </c>
      <c r="B67" s="872" t="s">
        <v>21</v>
      </c>
      <c r="C67" s="576" t="s">
        <v>197</v>
      </c>
      <c r="D67" s="871" t="s">
        <v>21</v>
      </c>
      <c r="E67" s="865"/>
      <c r="F67" s="870" t="s">
        <v>217</v>
      </c>
      <c r="G67" s="563"/>
      <c r="H67" s="562"/>
      <c r="I67" s="561"/>
      <c r="J67" s="600"/>
      <c r="K67" s="719" t="s">
        <v>209</v>
      </c>
      <c r="L67" s="869">
        <v>1986.5</v>
      </c>
      <c r="M67" s="861"/>
      <c r="N67" s="860"/>
      <c r="O67" s="859"/>
      <c r="R67" s="824"/>
      <c r="S67" s="824"/>
      <c r="T67" s="823"/>
    </row>
    <row r="68" spans="1:20" ht="19.5" customHeight="1" thickBot="1" x14ac:dyDescent="0.25">
      <c r="A68" s="868"/>
      <c r="B68" s="867"/>
      <c r="C68" s="567"/>
      <c r="D68" s="866"/>
      <c r="E68" s="865"/>
      <c r="F68" s="864"/>
      <c r="G68" s="563"/>
      <c r="H68" s="562"/>
      <c r="I68" s="561"/>
      <c r="J68" s="600"/>
      <c r="K68" s="863" t="s">
        <v>39</v>
      </c>
      <c r="L68" s="862">
        <v>4.4000000000000004</v>
      </c>
      <c r="M68" s="861"/>
      <c r="N68" s="860"/>
      <c r="O68" s="859"/>
      <c r="R68" s="824"/>
      <c r="S68" s="824"/>
      <c r="T68" s="823"/>
    </row>
    <row r="69" spans="1:20" ht="15.75" thickBot="1" x14ac:dyDescent="0.25">
      <c r="A69" s="858"/>
      <c r="B69" s="857"/>
      <c r="C69" s="856"/>
      <c r="D69" s="855"/>
      <c r="E69" s="854"/>
      <c r="F69" s="853"/>
      <c r="G69" s="548"/>
      <c r="H69" s="601"/>
      <c r="I69" s="546"/>
      <c r="J69" s="725"/>
      <c r="K69" s="544" t="s">
        <v>19</v>
      </c>
      <c r="L69" s="852">
        <f>SUM(L67:L68)</f>
        <v>1990.9</v>
      </c>
      <c r="M69" s="662"/>
      <c r="N69" s="762"/>
      <c r="O69" s="761"/>
      <c r="R69" s="824"/>
      <c r="S69" s="824"/>
      <c r="T69" s="823"/>
    </row>
    <row r="70" spans="1:20" ht="20.25" customHeight="1" x14ac:dyDescent="0.2">
      <c r="A70" s="851" t="s">
        <v>21</v>
      </c>
      <c r="B70" s="850" t="s">
        <v>21</v>
      </c>
      <c r="C70" s="734" t="s">
        <v>194</v>
      </c>
      <c r="D70" s="786" t="s">
        <v>216</v>
      </c>
      <c r="E70" s="785"/>
      <c r="F70" s="784"/>
      <c r="G70" s="591" t="s">
        <v>213</v>
      </c>
      <c r="H70" s="616" t="s">
        <v>36</v>
      </c>
      <c r="I70" s="589" t="s">
        <v>117</v>
      </c>
      <c r="J70" s="588" t="s">
        <v>116</v>
      </c>
      <c r="K70" s="783" t="s">
        <v>26</v>
      </c>
      <c r="L70" s="782"/>
      <c r="M70" s="849" t="s">
        <v>215</v>
      </c>
      <c r="N70" s="848" t="s">
        <v>58</v>
      </c>
      <c r="O70" s="847">
        <v>20</v>
      </c>
      <c r="R70" s="835"/>
      <c r="S70" s="843"/>
      <c r="T70" s="823"/>
    </row>
    <row r="71" spans="1:20" ht="12.75" customHeight="1" x14ac:dyDescent="0.2">
      <c r="A71" s="840"/>
      <c r="B71" s="568"/>
      <c r="C71" s="748"/>
      <c r="D71" s="776"/>
      <c r="E71" s="775"/>
      <c r="F71" s="774"/>
      <c r="G71" s="563"/>
      <c r="H71" s="562"/>
      <c r="I71" s="561"/>
      <c r="J71" s="560"/>
      <c r="K71" s="773" t="s">
        <v>39</v>
      </c>
      <c r="L71" s="772">
        <f>L76</f>
        <v>561.70000000000005</v>
      </c>
      <c r="M71" s="846"/>
      <c r="N71" s="845"/>
      <c r="O71" s="844"/>
      <c r="R71" s="835"/>
      <c r="S71" s="843"/>
      <c r="T71" s="842"/>
    </row>
    <row r="72" spans="1:20" ht="19.5" customHeight="1" x14ac:dyDescent="0.2">
      <c r="A72" s="840"/>
      <c r="B72" s="568"/>
      <c r="C72" s="748"/>
      <c r="D72" s="776"/>
      <c r="E72" s="775"/>
      <c r="F72" s="774"/>
      <c r="G72" s="563"/>
      <c r="H72" s="562"/>
      <c r="I72" s="561"/>
      <c r="J72" s="560"/>
      <c r="K72" s="773" t="s">
        <v>210</v>
      </c>
      <c r="L72" s="841"/>
      <c r="M72" s="822"/>
      <c r="N72" s="821"/>
      <c r="O72" s="817"/>
      <c r="R72" s="835"/>
      <c r="S72" s="834"/>
      <c r="T72" s="823"/>
    </row>
    <row r="73" spans="1:20" ht="12.75" customHeight="1" x14ac:dyDescent="0.2">
      <c r="A73" s="840"/>
      <c r="B73" s="568"/>
      <c r="C73" s="748"/>
      <c r="D73" s="776"/>
      <c r="E73" s="775"/>
      <c r="F73" s="774"/>
      <c r="G73" s="563"/>
      <c r="H73" s="562"/>
      <c r="I73" s="561"/>
      <c r="J73" s="560"/>
      <c r="K73" s="839" t="s">
        <v>209</v>
      </c>
      <c r="L73" s="838"/>
      <c r="M73" s="837"/>
      <c r="N73" s="821"/>
      <c r="O73" s="836"/>
      <c r="R73" s="835"/>
      <c r="S73" s="834"/>
      <c r="T73" s="823"/>
    </row>
    <row r="74" spans="1:20" ht="13.5" customHeight="1" thickBot="1" x14ac:dyDescent="0.25">
      <c r="A74" s="833"/>
      <c r="B74" s="832"/>
      <c r="C74" s="831"/>
      <c r="D74" s="769"/>
      <c r="E74" s="768"/>
      <c r="F74" s="767"/>
      <c r="G74" s="548"/>
      <c r="H74" s="601"/>
      <c r="I74" s="546"/>
      <c r="J74" s="545"/>
      <c r="K74" s="830" t="s">
        <v>19</v>
      </c>
      <c r="L74" s="763">
        <f>L70+L71+L72+L73</f>
        <v>561.70000000000005</v>
      </c>
      <c r="M74" s="829"/>
      <c r="N74" s="713"/>
      <c r="O74" s="811"/>
      <c r="R74" s="828"/>
      <c r="S74" s="686"/>
      <c r="T74" s="823"/>
    </row>
    <row r="75" spans="1:20" ht="26.25" customHeight="1" x14ac:dyDescent="0.2">
      <c r="A75" s="578" t="s">
        <v>21</v>
      </c>
      <c r="B75" s="577" t="s">
        <v>21</v>
      </c>
      <c r="C75" s="734" t="s">
        <v>194</v>
      </c>
      <c r="D75" s="733" t="s">
        <v>23</v>
      </c>
      <c r="E75" s="674"/>
      <c r="F75" s="827" t="s">
        <v>214</v>
      </c>
      <c r="G75" s="826" t="s">
        <v>213</v>
      </c>
      <c r="H75" s="616" t="s">
        <v>36</v>
      </c>
      <c r="I75" s="825" t="s">
        <v>117</v>
      </c>
      <c r="J75" s="588" t="s">
        <v>116</v>
      </c>
      <c r="K75" s="781" t="s">
        <v>26</v>
      </c>
      <c r="L75" s="731">
        <v>0</v>
      </c>
      <c r="M75" s="737" t="s">
        <v>212</v>
      </c>
      <c r="N75" s="794" t="s">
        <v>49</v>
      </c>
      <c r="O75" s="738">
        <v>3500</v>
      </c>
      <c r="R75" s="824"/>
      <c r="S75" s="824"/>
      <c r="T75" s="823"/>
    </row>
    <row r="76" spans="1:20" ht="25.5" x14ac:dyDescent="0.2">
      <c r="A76" s="569"/>
      <c r="B76" s="568"/>
      <c r="C76" s="748"/>
      <c r="D76" s="747"/>
      <c r="E76" s="746"/>
      <c r="F76" s="697"/>
      <c r="G76" s="820"/>
      <c r="H76" s="562"/>
      <c r="I76" s="814"/>
      <c r="J76" s="560"/>
      <c r="K76" s="770" t="s">
        <v>39</v>
      </c>
      <c r="L76" s="743">
        <v>561.70000000000005</v>
      </c>
      <c r="M76" s="822" t="s">
        <v>211</v>
      </c>
      <c r="N76" s="821" t="s">
        <v>24</v>
      </c>
      <c r="O76" s="817">
        <v>110</v>
      </c>
    </row>
    <row r="77" spans="1:20" x14ac:dyDescent="0.2">
      <c r="A77" s="569"/>
      <c r="B77" s="568"/>
      <c r="C77" s="748"/>
      <c r="D77" s="747"/>
      <c r="E77" s="746"/>
      <c r="F77" s="697"/>
      <c r="G77" s="820"/>
      <c r="H77" s="562"/>
      <c r="I77" s="814"/>
      <c r="J77" s="560"/>
      <c r="K77" s="770" t="s">
        <v>210</v>
      </c>
      <c r="L77" s="743"/>
      <c r="M77" s="818"/>
      <c r="N77" s="694"/>
      <c r="O77" s="817"/>
    </row>
    <row r="78" spans="1:20" x14ac:dyDescent="0.2">
      <c r="A78" s="569"/>
      <c r="B78" s="568"/>
      <c r="C78" s="748"/>
      <c r="D78" s="747"/>
      <c r="E78" s="746"/>
      <c r="F78" s="697"/>
      <c r="G78" s="820"/>
      <c r="H78" s="562"/>
      <c r="I78" s="814"/>
      <c r="J78" s="560"/>
      <c r="K78" s="819" t="s">
        <v>209</v>
      </c>
      <c r="L78" s="743"/>
      <c r="M78" s="818"/>
      <c r="N78" s="694"/>
      <c r="O78" s="817"/>
    </row>
    <row r="79" spans="1:20" ht="13.5" thickBot="1" x14ac:dyDescent="0.25">
      <c r="A79" s="554"/>
      <c r="B79" s="553"/>
      <c r="C79" s="728"/>
      <c r="D79" s="727"/>
      <c r="E79" s="666"/>
      <c r="F79" s="816"/>
      <c r="G79" s="815"/>
      <c r="H79" s="601"/>
      <c r="I79" s="814"/>
      <c r="J79" s="545"/>
      <c r="K79" s="813" t="s">
        <v>19</v>
      </c>
      <c r="L79" s="723">
        <f>SUM(L75:L78)</f>
        <v>561.70000000000005</v>
      </c>
      <c r="M79" s="812"/>
      <c r="N79" s="713"/>
      <c r="O79" s="811"/>
    </row>
    <row r="80" spans="1:20" ht="19.5" customHeight="1" thickBot="1" x14ac:dyDescent="0.25">
      <c r="A80" s="626" t="s">
        <v>21</v>
      </c>
      <c r="B80" s="659" t="s">
        <v>21</v>
      </c>
      <c r="C80" s="537" t="s">
        <v>22</v>
      </c>
      <c r="D80" s="536"/>
      <c r="E80" s="536"/>
      <c r="F80" s="536"/>
      <c r="G80" s="536"/>
      <c r="H80" s="536"/>
      <c r="I80" s="536"/>
      <c r="J80" s="810"/>
      <c r="K80" s="534" t="s">
        <v>19</v>
      </c>
      <c r="L80" s="809">
        <f>L25+L34+L47+L66+L74</f>
        <v>3154.2</v>
      </c>
      <c r="M80" s="808"/>
      <c r="N80" s="807"/>
      <c r="O80" s="806"/>
    </row>
    <row r="81" spans="1:18" ht="24.75" customHeight="1" thickBot="1" x14ac:dyDescent="0.25">
      <c r="A81" s="578" t="s">
        <v>21</v>
      </c>
      <c r="B81" s="577" t="s">
        <v>23</v>
      </c>
      <c r="C81" s="805" t="s">
        <v>208</v>
      </c>
      <c r="D81" s="804"/>
      <c r="E81" s="803"/>
      <c r="F81" s="800"/>
      <c r="G81" s="800"/>
      <c r="H81" s="802"/>
      <c r="I81" s="801"/>
      <c r="J81" s="800"/>
      <c r="K81" s="800"/>
      <c r="L81" s="800"/>
      <c r="M81" s="800"/>
      <c r="N81" s="800"/>
      <c r="O81" s="799"/>
    </row>
    <row r="82" spans="1:18" ht="38.25" x14ac:dyDescent="0.2">
      <c r="A82" s="569"/>
      <c r="B82" s="568"/>
      <c r="C82" s="798"/>
      <c r="D82" s="797"/>
      <c r="E82" s="797"/>
      <c r="F82" s="797"/>
      <c r="G82" s="797"/>
      <c r="H82" s="797"/>
      <c r="I82" s="797"/>
      <c r="J82" s="797"/>
      <c r="K82" s="797"/>
      <c r="L82" s="796"/>
      <c r="M82" s="795" t="s">
        <v>207</v>
      </c>
      <c r="N82" s="794" t="s">
        <v>206</v>
      </c>
      <c r="O82" s="793">
        <v>1</v>
      </c>
    </row>
    <row r="83" spans="1:18" ht="26.25" thickBot="1" x14ac:dyDescent="0.25">
      <c r="A83" s="554"/>
      <c r="B83" s="553"/>
      <c r="C83" s="792"/>
      <c r="D83" s="791"/>
      <c r="E83" s="791"/>
      <c r="F83" s="791"/>
      <c r="G83" s="791"/>
      <c r="H83" s="791"/>
      <c r="I83" s="791"/>
      <c r="J83" s="791"/>
      <c r="K83" s="791"/>
      <c r="L83" s="790"/>
      <c r="M83" s="789" t="s">
        <v>205</v>
      </c>
      <c r="N83" s="788"/>
      <c r="O83" s="787"/>
    </row>
    <row r="84" spans="1:18" ht="12.75" customHeight="1" x14ac:dyDescent="0.2">
      <c r="A84" s="677" t="s">
        <v>21</v>
      </c>
      <c r="B84" s="577" t="s">
        <v>23</v>
      </c>
      <c r="C84" s="576" t="s">
        <v>21</v>
      </c>
      <c r="D84" s="786" t="s">
        <v>204</v>
      </c>
      <c r="E84" s="785"/>
      <c r="F84" s="784"/>
      <c r="G84" s="591" t="s">
        <v>131</v>
      </c>
      <c r="H84" s="590" t="s">
        <v>36</v>
      </c>
      <c r="I84" s="589" t="s">
        <v>130</v>
      </c>
      <c r="J84" s="588" t="s">
        <v>116</v>
      </c>
      <c r="K84" s="783" t="s">
        <v>26</v>
      </c>
      <c r="L84" s="782">
        <f>L89+L92+L95+L98+L102+L105+L107+L111+L114+L117+L119+L121+L123+L126+L129+L132+L134+L136+L138+L140+L142+L144+L147+L149</f>
        <v>358</v>
      </c>
      <c r="M84" s="758"/>
      <c r="N84" s="757"/>
      <c r="O84" s="781"/>
    </row>
    <row r="85" spans="1:18" x14ac:dyDescent="0.2">
      <c r="A85" s="700"/>
      <c r="B85" s="568"/>
      <c r="C85" s="567"/>
      <c r="D85" s="776"/>
      <c r="E85" s="775"/>
      <c r="F85" s="774"/>
      <c r="G85" s="563"/>
      <c r="H85" s="562"/>
      <c r="I85" s="561"/>
      <c r="J85" s="560"/>
      <c r="K85" s="773" t="s">
        <v>39</v>
      </c>
      <c r="L85" s="780"/>
      <c r="M85" s="779"/>
      <c r="N85" s="778"/>
      <c r="O85" s="777"/>
      <c r="Q85" s="711"/>
      <c r="R85" s="711"/>
    </row>
    <row r="86" spans="1:18" x14ac:dyDescent="0.2">
      <c r="A86" s="700"/>
      <c r="B86" s="568"/>
      <c r="C86" s="567"/>
      <c r="D86" s="776"/>
      <c r="E86" s="775"/>
      <c r="F86" s="774"/>
      <c r="G86" s="563"/>
      <c r="H86" s="562"/>
      <c r="I86" s="561"/>
      <c r="J86" s="560"/>
      <c r="K86" s="773" t="s">
        <v>139</v>
      </c>
      <c r="L86" s="772">
        <f>L145</f>
        <v>306.3</v>
      </c>
      <c r="M86" s="779"/>
      <c r="N86" s="778"/>
      <c r="O86" s="777"/>
    </row>
    <row r="87" spans="1:18" x14ac:dyDescent="0.2">
      <c r="A87" s="700"/>
      <c r="B87" s="568"/>
      <c r="C87" s="567"/>
      <c r="D87" s="776"/>
      <c r="E87" s="775"/>
      <c r="F87" s="774"/>
      <c r="G87" s="563"/>
      <c r="H87" s="562"/>
      <c r="I87" s="561"/>
      <c r="J87" s="560"/>
      <c r="K87" s="773"/>
      <c r="L87" s="772"/>
      <c r="M87" s="771"/>
      <c r="N87" s="571"/>
      <c r="O87" s="770"/>
    </row>
    <row r="88" spans="1:18" ht="13.5" thickBot="1" x14ac:dyDescent="0.25">
      <c r="A88" s="669"/>
      <c r="B88" s="553"/>
      <c r="C88" s="552"/>
      <c r="D88" s="769"/>
      <c r="E88" s="768"/>
      <c r="F88" s="767"/>
      <c r="G88" s="766"/>
      <c r="H88" s="765"/>
      <c r="I88" s="561"/>
      <c r="J88" s="545"/>
      <c r="K88" s="764" t="s">
        <v>19</v>
      </c>
      <c r="L88" s="763">
        <f>L84+L85+L86+L87</f>
        <v>664.3</v>
      </c>
      <c r="M88" s="662"/>
      <c r="N88" s="762"/>
      <c r="O88" s="761"/>
    </row>
    <row r="89" spans="1:18" ht="26.25" customHeight="1" x14ac:dyDescent="0.2">
      <c r="A89" s="677" t="s">
        <v>21</v>
      </c>
      <c r="B89" s="577" t="s">
        <v>23</v>
      </c>
      <c r="C89" s="734" t="s">
        <v>21</v>
      </c>
      <c r="D89" s="733" t="s">
        <v>21</v>
      </c>
      <c r="E89" s="674"/>
      <c r="F89" s="732" t="s">
        <v>203</v>
      </c>
      <c r="G89" s="591" t="s">
        <v>131</v>
      </c>
      <c r="H89" s="616" t="s">
        <v>36</v>
      </c>
      <c r="I89" s="760" t="s">
        <v>130</v>
      </c>
      <c r="J89" s="615" t="s">
        <v>202</v>
      </c>
      <c r="K89" s="719" t="s">
        <v>26</v>
      </c>
      <c r="L89" s="731">
        <v>1</v>
      </c>
      <c r="M89" s="758" t="s">
        <v>201</v>
      </c>
      <c r="N89" s="757" t="s">
        <v>24</v>
      </c>
      <c r="O89" s="738">
        <v>3600</v>
      </c>
    </row>
    <row r="90" spans="1:18" x14ac:dyDescent="0.2">
      <c r="A90" s="700"/>
      <c r="B90" s="568"/>
      <c r="C90" s="748"/>
      <c r="D90" s="747"/>
      <c r="E90" s="746"/>
      <c r="F90" s="745"/>
      <c r="G90" s="563"/>
      <c r="H90" s="562"/>
      <c r="I90" s="560"/>
      <c r="J90" s="600"/>
      <c r="K90" s="744" t="s">
        <v>39</v>
      </c>
      <c r="L90" s="743"/>
      <c r="M90" s="742"/>
      <c r="N90" s="741"/>
      <c r="O90" s="740"/>
    </row>
    <row r="91" spans="1:18" ht="13.5" thickBot="1" x14ac:dyDescent="0.25">
      <c r="A91" s="669"/>
      <c r="B91" s="553"/>
      <c r="C91" s="728"/>
      <c r="D91" s="727"/>
      <c r="E91" s="666"/>
      <c r="F91" s="726"/>
      <c r="G91" s="548"/>
      <c r="H91" s="562"/>
      <c r="I91" s="560"/>
      <c r="J91" s="725"/>
      <c r="K91" s="724" t="s">
        <v>19</v>
      </c>
      <c r="L91" s="723">
        <f>SUM(L89:L90)</f>
        <v>1</v>
      </c>
      <c r="M91" s="722"/>
      <c r="N91" s="735"/>
      <c r="O91" s="721"/>
    </row>
    <row r="92" spans="1:18" ht="38.25" x14ac:dyDescent="0.2">
      <c r="A92" s="677" t="s">
        <v>21</v>
      </c>
      <c r="B92" s="577" t="s">
        <v>23</v>
      </c>
      <c r="C92" s="734" t="s">
        <v>21</v>
      </c>
      <c r="D92" s="733" t="s">
        <v>23</v>
      </c>
      <c r="E92" s="674"/>
      <c r="F92" s="732" t="s">
        <v>200</v>
      </c>
      <c r="G92" s="591" t="s">
        <v>131</v>
      </c>
      <c r="H92" s="562"/>
      <c r="I92" s="589" t="s">
        <v>130</v>
      </c>
      <c r="J92" s="615" t="s">
        <v>149</v>
      </c>
      <c r="K92" s="719" t="s">
        <v>26</v>
      </c>
      <c r="L92" s="731">
        <v>20</v>
      </c>
      <c r="M92" s="758" t="s">
        <v>199</v>
      </c>
      <c r="N92" s="759" t="s">
        <v>24</v>
      </c>
      <c r="O92" s="736">
        <v>5000</v>
      </c>
    </row>
    <row r="93" spans="1:18" x14ac:dyDescent="0.2">
      <c r="A93" s="700"/>
      <c r="B93" s="568"/>
      <c r="C93" s="748"/>
      <c r="D93" s="747"/>
      <c r="E93" s="746"/>
      <c r="F93" s="745"/>
      <c r="G93" s="563"/>
      <c r="H93" s="562"/>
      <c r="I93" s="561"/>
      <c r="J93" s="600"/>
      <c r="K93" s="744" t="s">
        <v>39</v>
      </c>
      <c r="L93" s="743"/>
      <c r="M93" s="742"/>
      <c r="N93" s="741"/>
      <c r="O93" s="740"/>
    </row>
    <row r="94" spans="1:18" ht="13.5" thickBot="1" x14ac:dyDescent="0.25">
      <c r="A94" s="669"/>
      <c r="B94" s="553"/>
      <c r="C94" s="728"/>
      <c r="D94" s="727"/>
      <c r="E94" s="666"/>
      <c r="F94" s="726"/>
      <c r="G94" s="548"/>
      <c r="H94" s="601"/>
      <c r="I94" s="546"/>
      <c r="J94" s="725"/>
      <c r="K94" s="724" t="s">
        <v>19</v>
      </c>
      <c r="L94" s="723">
        <f>SUM(L92:L93)</f>
        <v>20</v>
      </c>
      <c r="M94" s="722"/>
      <c r="N94" s="735"/>
      <c r="O94" s="721"/>
    </row>
    <row r="95" spans="1:18" ht="26.25" customHeight="1" x14ac:dyDescent="0.2">
      <c r="A95" s="677" t="s">
        <v>21</v>
      </c>
      <c r="B95" s="577" t="s">
        <v>23</v>
      </c>
      <c r="C95" s="734" t="s">
        <v>21</v>
      </c>
      <c r="D95" s="733" t="s">
        <v>28</v>
      </c>
      <c r="E95" s="674"/>
      <c r="F95" s="732" t="s">
        <v>198</v>
      </c>
      <c r="G95" s="591" t="s">
        <v>131</v>
      </c>
      <c r="H95" s="616" t="s">
        <v>36</v>
      </c>
      <c r="I95" s="589" t="s">
        <v>130</v>
      </c>
      <c r="J95" s="615" t="s">
        <v>149</v>
      </c>
      <c r="K95" s="719" t="s">
        <v>26</v>
      </c>
      <c r="L95" s="731">
        <v>0</v>
      </c>
      <c r="M95" s="758" t="s">
        <v>198</v>
      </c>
      <c r="N95" s="757"/>
      <c r="O95" s="738"/>
    </row>
    <row r="96" spans="1:18" x14ac:dyDescent="0.2">
      <c r="A96" s="700"/>
      <c r="B96" s="568"/>
      <c r="C96" s="748"/>
      <c r="D96" s="747"/>
      <c r="E96" s="746"/>
      <c r="F96" s="745"/>
      <c r="G96" s="563"/>
      <c r="H96" s="562"/>
      <c r="I96" s="561"/>
      <c r="J96" s="600"/>
      <c r="K96" s="744" t="s">
        <v>39</v>
      </c>
      <c r="L96" s="743">
        <v>0</v>
      </c>
      <c r="M96" s="742"/>
      <c r="N96" s="741"/>
      <c r="O96" s="740"/>
    </row>
    <row r="97" spans="1:15" ht="13.5" thickBot="1" x14ac:dyDescent="0.25">
      <c r="A97" s="669"/>
      <c r="B97" s="553"/>
      <c r="C97" s="728"/>
      <c r="D97" s="727"/>
      <c r="E97" s="666"/>
      <c r="F97" s="726"/>
      <c r="G97" s="548"/>
      <c r="H97" s="562"/>
      <c r="I97" s="546"/>
      <c r="J97" s="725"/>
      <c r="K97" s="724" t="s">
        <v>19</v>
      </c>
      <c r="L97" s="723">
        <f>SUM(L95:L96)</f>
        <v>0</v>
      </c>
      <c r="M97" s="722"/>
      <c r="N97" s="735"/>
      <c r="O97" s="721"/>
    </row>
    <row r="98" spans="1:15" ht="38.25" x14ac:dyDescent="0.2">
      <c r="A98" s="677" t="s">
        <v>21</v>
      </c>
      <c r="B98" s="577" t="s">
        <v>23</v>
      </c>
      <c r="C98" s="734" t="s">
        <v>21</v>
      </c>
      <c r="D98" s="733" t="s">
        <v>197</v>
      </c>
      <c r="E98" s="674"/>
      <c r="F98" s="732" t="s">
        <v>196</v>
      </c>
      <c r="G98" s="591" t="s">
        <v>131</v>
      </c>
      <c r="H98" s="562"/>
      <c r="I98" s="589" t="s">
        <v>130</v>
      </c>
      <c r="J98" s="615" t="s">
        <v>145</v>
      </c>
      <c r="K98" s="719" t="s">
        <v>26</v>
      </c>
      <c r="L98" s="731">
        <v>20</v>
      </c>
      <c r="M98" s="585" t="s">
        <v>195</v>
      </c>
      <c r="N98" s="757" t="s">
        <v>24</v>
      </c>
      <c r="O98" s="738">
        <v>2000</v>
      </c>
    </row>
    <row r="99" spans="1:15" x14ac:dyDescent="0.2">
      <c r="A99" s="700"/>
      <c r="B99" s="568"/>
      <c r="C99" s="748"/>
      <c r="D99" s="747"/>
      <c r="E99" s="746"/>
      <c r="F99" s="745"/>
      <c r="G99" s="563"/>
      <c r="H99" s="562"/>
      <c r="I99" s="561"/>
      <c r="J99" s="600"/>
      <c r="K99" s="755" t="s">
        <v>139</v>
      </c>
      <c r="L99" s="756"/>
      <c r="M99" s="742"/>
      <c r="N99" s="741"/>
      <c r="O99" s="740"/>
    </row>
    <row r="100" spans="1:15" x14ac:dyDescent="0.2">
      <c r="A100" s="700"/>
      <c r="B100" s="568"/>
      <c r="C100" s="748"/>
      <c r="D100" s="747"/>
      <c r="E100" s="746"/>
      <c r="F100" s="745"/>
      <c r="G100" s="563"/>
      <c r="H100" s="562"/>
      <c r="I100" s="561"/>
      <c r="J100" s="600"/>
      <c r="K100" s="744" t="s">
        <v>39</v>
      </c>
      <c r="L100" s="743"/>
      <c r="M100" s="742"/>
      <c r="N100" s="741"/>
      <c r="O100" s="740"/>
    </row>
    <row r="101" spans="1:15" ht="13.5" customHeight="1" thickBot="1" x14ac:dyDescent="0.25">
      <c r="A101" s="669"/>
      <c r="B101" s="553"/>
      <c r="C101" s="728"/>
      <c r="D101" s="727"/>
      <c r="E101" s="666"/>
      <c r="F101" s="726"/>
      <c r="G101" s="548"/>
      <c r="H101" s="601"/>
      <c r="I101" s="546"/>
      <c r="J101" s="725"/>
      <c r="K101" s="724" t="s">
        <v>19</v>
      </c>
      <c r="L101" s="723">
        <f>SUM(L98:L100)</f>
        <v>20</v>
      </c>
      <c r="M101" s="722"/>
      <c r="N101" s="735"/>
      <c r="O101" s="721"/>
    </row>
    <row r="102" spans="1:15" ht="28.5" customHeight="1" x14ac:dyDescent="0.2">
      <c r="A102" s="677" t="s">
        <v>21</v>
      </c>
      <c r="B102" s="577" t="s">
        <v>23</v>
      </c>
      <c r="C102" s="734" t="s">
        <v>21</v>
      </c>
      <c r="D102" s="733" t="s">
        <v>194</v>
      </c>
      <c r="E102" s="674"/>
      <c r="F102" s="732" t="s">
        <v>193</v>
      </c>
      <c r="G102" s="591" t="s">
        <v>131</v>
      </c>
      <c r="H102" s="616" t="s">
        <v>36</v>
      </c>
      <c r="I102" s="589" t="s">
        <v>130</v>
      </c>
      <c r="J102" s="615" t="s">
        <v>149</v>
      </c>
      <c r="K102" s="719" t="s">
        <v>26</v>
      </c>
      <c r="L102" s="731">
        <v>4</v>
      </c>
      <c r="M102" s="585" t="s">
        <v>192</v>
      </c>
      <c r="N102" s="739" t="s">
        <v>49</v>
      </c>
      <c r="O102" s="738">
        <v>15</v>
      </c>
    </row>
    <row r="103" spans="1:15" ht="12.75" customHeight="1" x14ac:dyDescent="0.2">
      <c r="A103" s="700"/>
      <c r="B103" s="568"/>
      <c r="C103" s="748"/>
      <c r="D103" s="747"/>
      <c r="E103" s="746"/>
      <c r="F103" s="745"/>
      <c r="G103" s="563"/>
      <c r="H103" s="562"/>
      <c r="I103" s="561"/>
      <c r="J103" s="600"/>
      <c r="K103" s="744" t="s">
        <v>39</v>
      </c>
      <c r="L103" s="743"/>
      <c r="M103" s="742"/>
      <c r="N103" s="741"/>
      <c r="O103" s="740"/>
    </row>
    <row r="104" spans="1:15" ht="13.5" thickBot="1" x14ac:dyDescent="0.25">
      <c r="A104" s="669"/>
      <c r="B104" s="553"/>
      <c r="C104" s="728"/>
      <c r="D104" s="727"/>
      <c r="E104" s="666"/>
      <c r="F104" s="726"/>
      <c r="G104" s="548"/>
      <c r="H104" s="562"/>
      <c r="I104" s="546"/>
      <c r="J104" s="725"/>
      <c r="K104" s="724" t="s">
        <v>19</v>
      </c>
      <c r="L104" s="723">
        <f>SUM(L102:L103)</f>
        <v>4</v>
      </c>
      <c r="M104" s="722"/>
      <c r="N104" s="735"/>
      <c r="O104" s="721"/>
    </row>
    <row r="105" spans="1:15" ht="25.5" x14ac:dyDescent="0.2">
      <c r="A105" s="677" t="s">
        <v>21</v>
      </c>
      <c r="B105" s="577" t="s">
        <v>23</v>
      </c>
      <c r="C105" s="734" t="s">
        <v>21</v>
      </c>
      <c r="D105" s="733" t="s">
        <v>191</v>
      </c>
      <c r="E105" s="674"/>
      <c r="F105" s="732" t="s">
        <v>190</v>
      </c>
      <c r="G105" s="591" t="s">
        <v>131</v>
      </c>
      <c r="H105" s="562"/>
      <c r="I105" s="589" t="s">
        <v>130</v>
      </c>
      <c r="J105" s="615" t="s">
        <v>149</v>
      </c>
      <c r="K105" s="719" t="s">
        <v>26</v>
      </c>
      <c r="L105" s="731">
        <v>5</v>
      </c>
      <c r="M105" s="585" t="s">
        <v>189</v>
      </c>
      <c r="N105" s="739" t="s">
        <v>24</v>
      </c>
      <c r="O105" s="738">
        <v>1</v>
      </c>
    </row>
    <row r="106" spans="1:15" ht="13.5" thickBot="1" x14ac:dyDescent="0.25">
      <c r="A106" s="669"/>
      <c r="B106" s="553"/>
      <c r="C106" s="728"/>
      <c r="D106" s="727"/>
      <c r="E106" s="666"/>
      <c r="F106" s="726"/>
      <c r="G106" s="548"/>
      <c r="H106" s="601"/>
      <c r="I106" s="546"/>
      <c r="J106" s="725"/>
      <c r="K106" s="724" t="s">
        <v>19</v>
      </c>
      <c r="L106" s="723">
        <f>SUM(L105:L105)</f>
        <v>5</v>
      </c>
      <c r="M106" s="722"/>
      <c r="N106" s="735"/>
      <c r="O106" s="721"/>
    </row>
    <row r="107" spans="1:15" ht="30.75" customHeight="1" x14ac:dyDescent="0.2">
      <c r="A107" s="677" t="s">
        <v>21</v>
      </c>
      <c r="B107" s="577" t="s">
        <v>23</v>
      </c>
      <c r="C107" s="734" t="s">
        <v>21</v>
      </c>
      <c r="D107" s="733" t="s">
        <v>188</v>
      </c>
      <c r="E107" s="674"/>
      <c r="F107" s="732" t="s">
        <v>187</v>
      </c>
      <c r="G107" s="591" t="s">
        <v>131</v>
      </c>
      <c r="H107" s="616" t="s">
        <v>36</v>
      </c>
      <c r="I107" s="589" t="s">
        <v>130</v>
      </c>
      <c r="J107" s="615" t="s">
        <v>171</v>
      </c>
      <c r="K107" s="719" t="s">
        <v>26</v>
      </c>
      <c r="L107" s="731">
        <v>20</v>
      </c>
      <c r="M107" s="585" t="s">
        <v>186</v>
      </c>
      <c r="N107" s="739" t="s">
        <v>58</v>
      </c>
      <c r="O107" s="738">
        <v>80</v>
      </c>
    </row>
    <row r="108" spans="1:15" x14ac:dyDescent="0.2">
      <c r="A108" s="700"/>
      <c r="B108" s="568"/>
      <c r="C108" s="748"/>
      <c r="D108" s="747"/>
      <c r="E108" s="746"/>
      <c r="F108" s="745"/>
      <c r="G108" s="563"/>
      <c r="H108" s="562"/>
      <c r="I108" s="561"/>
      <c r="J108" s="600"/>
      <c r="K108" s="755" t="s">
        <v>139</v>
      </c>
      <c r="L108" s="743"/>
      <c r="M108" s="742"/>
      <c r="N108" s="741"/>
      <c r="O108" s="740"/>
    </row>
    <row r="109" spans="1:15" x14ac:dyDescent="0.2">
      <c r="A109" s="700"/>
      <c r="B109" s="568"/>
      <c r="C109" s="748"/>
      <c r="D109" s="747"/>
      <c r="E109" s="746"/>
      <c r="F109" s="745"/>
      <c r="G109" s="563"/>
      <c r="H109" s="562"/>
      <c r="I109" s="561"/>
      <c r="J109" s="600"/>
      <c r="K109" s="744" t="s">
        <v>39</v>
      </c>
      <c r="L109" s="743"/>
      <c r="M109" s="742"/>
      <c r="N109" s="741"/>
      <c r="O109" s="740"/>
    </row>
    <row r="110" spans="1:15" ht="13.5" thickBot="1" x14ac:dyDescent="0.25">
      <c r="A110" s="669"/>
      <c r="B110" s="553"/>
      <c r="C110" s="728"/>
      <c r="D110" s="727"/>
      <c r="E110" s="666"/>
      <c r="F110" s="726"/>
      <c r="G110" s="548"/>
      <c r="H110" s="562"/>
      <c r="I110" s="546"/>
      <c r="J110" s="725"/>
      <c r="K110" s="724" t="s">
        <v>19</v>
      </c>
      <c r="L110" s="723">
        <f>SUM(L107:L109)</f>
        <v>20</v>
      </c>
      <c r="M110" s="722"/>
      <c r="N110" s="735"/>
      <c r="O110" s="721"/>
    </row>
    <row r="111" spans="1:15" ht="25.5" x14ac:dyDescent="0.2">
      <c r="A111" s="677" t="s">
        <v>21</v>
      </c>
      <c r="B111" s="577" t="s">
        <v>23</v>
      </c>
      <c r="C111" s="734" t="s">
        <v>21</v>
      </c>
      <c r="D111" s="733" t="s">
        <v>185</v>
      </c>
      <c r="E111" s="674"/>
      <c r="F111" s="732" t="s">
        <v>184</v>
      </c>
      <c r="G111" s="591" t="s">
        <v>131</v>
      </c>
      <c r="H111" s="562"/>
      <c r="I111" s="589" t="s">
        <v>130</v>
      </c>
      <c r="J111" s="615" t="s">
        <v>149</v>
      </c>
      <c r="K111" s="719" t="s">
        <v>26</v>
      </c>
      <c r="L111" s="731">
        <v>1</v>
      </c>
      <c r="M111" s="585" t="s">
        <v>183</v>
      </c>
      <c r="N111" s="739" t="s">
        <v>24</v>
      </c>
      <c r="O111" s="738">
        <v>40</v>
      </c>
    </row>
    <row r="112" spans="1:15" x14ac:dyDescent="0.2">
      <c r="A112" s="700"/>
      <c r="B112" s="568"/>
      <c r="C112" s="748"/>
      <c r="D112" s="747"/>
      <c r="E112" s="746"/>
      <c r="F112" s="745"/>
      <c r="G112" s="563"/>
      <c r="H112" s="562"/>
      <c r="I112" s="561"/>
      <c r="J112" s="600"/>
      <c r="K112" s="744" t="s">
        <v>39</v>
      </c>
      <c r="L112" s="743"/>
      <c r="M112" s="742"/>
      <c r="N112" s="741"/>
      <c r="O112" s="740"/>
    </row>
    <row r="113" spans="1:15" ht="13.5" thickBot="1" x14ac:dyDescent="0.25">
      <c r="A113" s="669"/>
      <c r="B113" s="553"/>
      <c r="C113" s="728"/>
      <c r="D113" s="727"/>
      <c r="E113" s="666"/>
      <c r="F113" s="726"/>
      <c r="G113" s="548"/>
      <c r="H113" s="601"/>
      <c r="I113" s="546"/>
      <c r="J113" s="725"/>
      <c r="K113" s="724" t="s">
        <v>19</v>
      </c>
      <c r="L113" s="723">
        <f>SUM(L111:L112)</f>
        <v>1</v>
      </c>
      <c r="M113" s="722"/>
      <c r="N113" s="735"/>
      <c r="O113" s="721"/>
    </row>
    <row r="114" spans="1:15" ht="25.5" x14ac:dyDescent="0.2">
      <c r="A114" s="677" t="s">
        <v>21</v>
      </c>
      <c r="B114" s="577" t="s">
        <v>23</v>
      </c>
      <c r="C114" s="734" t="s">
        <v>21</v>
      </c>
      <c r="D114" s="733" t="s">
        <v>182</v>
      </c>
      <c r="E114" s="674"/>
      <c r="F114" s="732" t="s">
        <v>181</v>
      </c>
      <c r="G114" s="591" t="s">
        <v>131</v>
      </c>
      <c r="H114" s="616" t="s">
        <v>36</v>
      </c>
      <c r="I114" s="589" t="s">
        <v>130</v>
      </c>
      <c r="J114" s="615" t="s">
        <v>149</v>
      </c>
      <c r="K114" s="719" t="s">
        <v>26</v>
      </c>
      <c r="L114" s="731">
        <v>10.7</v>
      </c>
      <c r="M114" s="737" t="s">
        <v>180</v>
      </c>
      <c r="N114" s="739" t="s">
        <v>24</v>
      </c>
      <c r="O114" s="738">
        <v>40</v>
      </c>
    </row>
    <row r="115" spans="1:15" x14ac:dyDescent="0.2">
      <c r="A115" s="700"/>
      <c r="B115" s="568"/>
      <c r="C115" s="748"/>
      <c r="D115" s="747"/>
      <c r="E115" s="746"/>
      <c r="F115" s="745"/>
      <c r="G115" s="563"/>
      <c r="H115" s="562"/>
      <c r="I115" s="561"/>
      <c r="J115" s="600"/>
      <c r="K115" s="744" t="s">
        <v>39</v>
      </c>
      <c r="L115" s="743"/>
      <c r="M115" s="742"/>
      <c r="N115" s="741"/>
      <c r="O115" s="740"/>
    </row>
    <row r="116" spans="1:15" ht="13.5" thickBot="1" x14ac:dyDescent="0.25">
      <c r="A116" s="669"/>
      <c r="B116" s="553"/>
      <c r="C116" s="728"/>
      <c r="D116" s="727"/>
      <c r="E116" s="666"/>
      <c r="F116" s="726"/>
      <c r="G116" s="548"/>
      <c r="H116" s="562"/>
      <c r="I116" s="546"/>
      <c r="J116" s="725"/>
      <c r="K116" s="724" t="s">
        <v>19</v>
      </c>
      <c r="L116" s="723">
        <f>SUM(L114:L115)</f>
        <v>10.7</v>
      </c>
      <c r="M116" s="722"/>
      <c r="N116" s="735"/>
      <c r="O116" s="721"/>
    </row>
    <row r="117" spans="1:15" ht="38.25" customHeight="1" x14ac:dyDescent="0.2">
      <c r="A117" s="677" t="s">
        <v>21</v>
      </c>
      <c r="B117" s="577" t="s">
        <v>23</v>
      </c>
      <c r="C117" s="734" t="s">
        <v>21</v>
      </c>
      <c r="D117" s="733" t="s">
        <v>76</v>
      </c>
      <c r="E117" s="674"/>
      <c r="F117" s="732" t="s">
        <v>179</v>
      </c>
      <c r="G117" s="591" t="s">
        <v>131</v>
      </c>
      <c r="H117" s="562"/>
      <c r="I117" s="589" t="s">
        <v>130</v>
      </c>
      <c r="J117" s="615" t="s">
        <v>141</v>
      </c>
      <c r="K117" s="719" t="s">
        <v>26</v>
      </c>
      <c r="L117" s="731">
        <v>0.3</v>
      </c>
      <c r="M117" s="737" t="s">
        <v>178</v>
      </c>
      <c r="N117" s="739" t="s">
        <v>24</v>
      </c>
      <c r="O117" s="738">
        <v>3</v>
      </c>
    </row>
    <row r="118" spans="1:15" ht="13.5" thickBot="1" x14ac:dyDescent="0.25">
      <c r="A118" s="669"/>
      <c r="B118" s="553"/>
      <c r="C118" s="728"/>
      <c r="D118" s="727"/>
      <c r="E118" s="666"/>
      <c r="F118" s="726"/>
      <c r="G118" s="563"/>
      <c r="H118" s="562"/>
      <c r="I118" s="546"/>
      <c r="J118" s="725"/>
      <c r="K118" s="724" t="s">
        <v>19</v>
      </c>
      <c r="L118" s="723">
        <f>SUM(L117)</f>
        <v>0.3</v>
      </c>
      <c r="M118" s="722"/>
      <c r="N118" s="735"/>
      <c r="O118" s="721"/>
    </row>
    <row r="119" spans="1:15" ht="38.25" x14ac:dyDescent="0.2">
      <c r="A119" s="677" t="s">
        <v>21</v>
      </c>
      <c r="B119" s="577" t="s">
        <v>23</v>
      </c>
      <c r="C119" s="734" t="s">
        <v>21</v>
      </c>
      <c r="D119" s="733" t="s">
        <v>177</v>
      </c>
      <c r="E119" s="674"/>
      <c r="F119" s="732" t="s">
        <v>176</v>
      </c>
      <c r="G119" s="591" t="s">
        <v>131</v>
      </c>
      <c r="H119" s="562"/>
      <c r="I119" s="589" t="s">
        <v>130</v>
      </c>
      <c r="J119" s="615" t="s">
        <v>171</v>
      </c>
      <c r="K119" s="719" t="s">
        <v>26</v>
      </c>
      <c r="L119" s="731">
        <v>3</v>
      </c>
      <c r="M119" s="737" t="s">
        <v>175</v>
      </c>
      <c r="N119" s="739" t="s">
        <v>24</v>
      </c>
      <c r="O119" s="738">
        <v>3</v>
      </c>
    </row>
    <row r="120" spans="1:15" ht="13.5" thickBot="1" x14ac:dyDescent="0.25">
      <c r="A120" s="669"/>
      <c r="B120" s="553"/>
      <c r="C120" s="728"/>
      <c r="D120" s="727"/>
      <c r="E120" s="666"/>
      <c r="F120" s="726"/>
      <c r="G120" s="563"/>
      <c r="H120" s="601"/>
      <c r="I120" s="546"/>
      <c r="J120" s="725"/>
      <c r="K120" s="724" t="s">
        <v>19</v>
      </c>
      <c r="L120" s="723">
        <f>SUM(L119)</f>
        <v>3</v>
      </c>
      <c r="M120" s="722"/>
      <c r="N120" s="735"/>
      <c r="O120" s="721"/>
    </row>
    <row r="121" spans="1:15" ht="39" thickBot="1" x14ac:dyDescent="0.25">
      <c r="A121" s="677" t="s">
        <v>21</v>
      </c>
      <c r="B121" s="577" t="s">
        <v>23</v>
      </c>
      <c r="C121" s="734" t="s">
        <v>21</v>
      </c>
      <c r="D121" s="733" t="s">
        <v>130</v>
      </c>
      <c r="E121" s="754"/>
      <c r="F121" s="732" t="s">
        <v>174</v>
      </c>
      <c r="G121" s="591" t="s">
        <v>131</v>
      </c>
      <c r="H121" s="590" t="s">
        <v>36</v>
      </c>
      <c r="I121" s="589" t="s">
        <v>130</v>
      </c>
      <c r="J121" s="615" t="s">
        <v>141</v>
      </c>
      <c r="K121" s="753" t="s">
        <v>26</v>
      </c>
      <c r="L121" s="752">
        <v>2</v>
      </c>
      <c r="M121" s="737" t="s">
        <v>174</v>
      </c>
      <c r="N121" s="739" t="s">
        <v>24</v>
      </c>
      <c r="O121" s="738">
        <v>1</v>
      </c>
    </row>
    <row r="122" spans="1:15" ht="13.5" thickBot="1" x14ac:dyDescent="0.25">
      <c r="A122" s="669"/>
      <c r="B122" s="553"/>
      <c r="C122" s="728"/>
      <c r="D122" s="727"/>
      <c r="E122" s="751"/>
      <c r="F122" s="726"/>
      <c r="G122" s="563"/>
      <c r="H122" s="562"/>
      <c r="I122" s="546"/>
      <c r="J122" s="725"/>
      <c r="K122" s="750" t="s">
        <v>19</v>
      </c>
      <c r="L122" s="749">
        <f>SUM(L121)</f>
        <v>2</v>
      </c>
      <c r="M122" s="722"/>
      <c r="N122" s="735"/>
      <c r="O122" s="721"/>
    </row>
    <row r="123" spans="1:15" ht="51" x14ac:dyDescent="0.2">
      <c r="A123" s="677" t="s">
        <v>21</v>
      </c>
      <c r="B123" s="577" t="s">
        <v>23</v>
      </c>
      <c r="C123" s="734" t="s">
        <v>21</v>
      </c>
      <c r="D123" s="733" t="s">
        <v>173</v>
      </c>
      <c r="E123" s="674"/>
      <c r="F123" s="732" t="s">
        <v>172</v>
      </c>
      <c r="G123" s="591" t="s">
        <v>131</v>
      </c>
      <c r="H123" s="562"/>
      <c r="I123" s="589" t="s">
        <v>130</v>
      </c>
      <c r="J123" s="615" t="s">
        <v>171</v>
      </c>
      <c r="K123" s="719" t="s">
        <v>26</v>
      </c>
      <c r="L123" s="731">
        <v>0</v>
      </c>
      <c r="M123" s="737" t="s">
        <v>170</v>
      </c>
      <c r="N123" s="739" t="s">
        <v>49</v>
      </c>
      <c r="O123" s="738">
        <v>10</v>
      </c>
    </row>
    <row r="124" spans="1:15" x14ac:dyDescent="0.2">
      <c r="A124" s="700"/>
      <c r="B124" s="568"/>
      <c r="C124" s="748"/>
      <c r="D124" s="747"/>
      <c r="E124" s="746"/>
      <c r="F124" s="745"/>
      <c r="G124" s="563"/>
      <c r="H124" s="562"/>
      <c r="I124" s="561"/>
      <c r="J124" s="600"/>
      <c r="K124" s="744" t="s">
        <v>39</v>
      </c>
      <c r="L124" s="743"/>
      <c r="M124" s="742"/>
      <c r="N124" s="741"/>
      <c r="O124" s="740"/>
    </row>
    <row r="125" spans="1:15" ht="13.5" thickBot="1" x14ac:dyDescent="0.25">
      <c r="A125" s="669"/>
      <c r="B125" s="553"/>
      <c r="C125" s="728"/>
      <c r="D125" s="727"/>
      <c r="E125" s="666"/>
      <c r="F125" s="726"/>
      <c r="G125" s="548"/>
      <c r="H125" s="547"/>
      <c r="I125" s="546"/>
      <c r="J125" s="725"/>
      <c r="K125" s="724" t="s">
        <v>19</v>
      </c>
      <c r="L125" s="723">
        <f>SUM(L123:L124)</f>
        <v>0</v>
      </c>
      <c r="M125" s="722"/>
      <c r="N125" s="735"/>
      <c r="O125" s="721"/>
    </row>
    <row r="126" spans="1:15" ht="39" customHeight="1" x14ac:dyDescent="0.2">
      <c r="A126" s="677" t="s">
        <v>21</v>
      </c>
      <c r="B126" s="577" t="s">
        <v>23</v>
      </c>
      <c r="C126" s="734" t="s">
        <v>21</v>
      </c>
      <c r="D126" s="733" t="s">
        <v>169</v>
      </c>
      <c r="E126" s="674"/>
      <c r="F126" s="732" t="s">
        <v>168</v>
      </c>
      <c r="G126" s="591" t="s">
        <v>131</v>
      </c>
      <c r="H126" s="616" t="s">
        <v>36</v>
      </c>
      <c r="I126" s="589" t="s">
        <v>130</v>
      </c>
      <c r="J126" s="615" t="s">
        <v>149</v>
      </c>
      <c r="K126" s="719" t="s">
        <v>26</v>
      </c>
      <c r="L126" s="731">
        <v>0</v>
      </c>
      <c r="M126" s="737" t="s">
        <v>167</v>
      </c>
      <c r="N126" s="739" t="s">
        <v>49</v>
      </c>
      <c r="O126" s="738">
        <v>40</v>
      </c>
    </row>
    <row r="127" spans="1:15" x14ac:dyDescent="0.2">
      <c r="A127" s="700"/>
      <c r="B127" s="568"/>
      <c r="C127" s="748"/>
      <c r="D127" s="747"/>
      <c r="E127" s="746"/>
      <c r="F127" s="745"/>
      <c r="G127" s="563"/>
      <c r="H127" s="562"/>
      <c r="I127" s="561"/>
      <c r="J127" s="600"/>
      <c r="K127" s="744" t="s">
        <v>39</v>
      </c>
      <c r="L127" s="743"/>
      <c r="M127" s="742"/>
      <c r="N127" s="741"/>
      <c r="O127" s="740"/>
    </row>
    <row r="128" spans="1:15" ht="13.5" thickBot="1" x14ac:dyDescent="0.25">
      <c r="A128" s="669"/>
      <c r="B128" s="553"/>
      <c r="C128" s="728"/>
      <c r="D128" s="727"/>
      <c r="E128" s="666"/>
      <c r="F128" s="726"/>
      <c r="G128" s="548"/>
      <c r="H128" s="562"/>
      <c r="I128" s="546"/>
      <c r="J128" s="725"/>
      <c r="K128" s="724" t="s">
        <v>19</v>
      </c>
      <c r="L128" s="723">
        <f>SUM(L126:L127)</f>
        <v>0</v>
      </c>
      <c r="M128" s="722"/>
      <c r="N128" s="735"/>
      <c r="O128" s="721"/>
    </row>
    <row r="129" spans="1:20" ht="38.25" x14ac:dyDescent="0.2">
      <c r="A129" s="677" t="s">
        <v>21</v>
      </c>
      <c r="B129" s="577" t="s">
        <v>23</v>
      </c>
      <c r="C129" s="734" t="s">
        <v>21</v>
      </c>
      <c r="D129" s="733" t="s">
        <v>67</v>
      </c>
      <c r="E129" s="674"/>
      <c r="F129" s="732" t="s">
        <v>166</v>
      </c>
      <c r="G129" s="591" t="s">
        <v>131</v>
      </c>
      <c r="H129" s="562"/>
      <c r="I129" s="589" t="s">
        <v>130</v>
      </c>
      <c r="J129" s="615" t="s">
        <v>165</v>
      </c>
      <c r="K129" s="719" t="s">
        <v>26</v>
      </c>
      <c r="L129" s="731">
        <v>13</v>
      </c>
      <c r="M129" s="737" t="s">
        <v>164</v>
      </c>
      <c r="N129" s="739" t="s">
        <v>49</v>
      </c>
      <c r="O129" s="738">
        <v>50</v>
      </c>
    </row>
    <row r="130" spans="1:20" x14ac:dyDescent="0.2">
      <c r="A130" s="700"/>
      <c r="B130" s="568"/>
      <c r="C130" s="748"/>
      <c r="D130" s="747"/>
      <c r="E130" s="746"/>
      <c r="F130" s="745"/>
      <c r="G130" s="563"/>
      <c r="H130" s="562"/>
      <c r="I130" s="561"/>
      <c r="J130" s="600"/>
      <c r="K130" s="744" t="s">
        <v>39</v>
      </c>
      <c r="L130" s="743">
        <v>0</v>
      </c>
      <c r="M130" s="742"/>
      <c r="N130" s="741"/>
      <c r="O130" s="740"/>
    </row>
    <row r="131" spans="1:20" ht="13.5" thickBot="1" x14ac:dyDescent="0.25">
      <c r="A131" s="669"/>
      <c r="B131" s="553"/>
      <c r="C131" s="728"/>
      <c r="D131" s="727"/>
      <c r="E131" s="666"/>
      <c r="F131" s="726"/>
      <c r="G131" s="548"/>
      <c r="H131" s="601"/>
      <c r="I131" s="546"/>
      <c r="J131" s="725"/>
      <c r="K131" s="724" t="s">
        <v>19</v>
      </c>
      <c r="L131" s="723">
        <f>SUM(L129:L130)</f>
        <v>13</v>
      </c>
      <c r="M131" s="722"/>
      <c r="N131" s="735"/>
      <c r="O131" s="721"/>
    </row>
    <row r="132" spans="1:20" ht="26.25" customHeight="1" x14ac:dyDescent="0.2">
      <c r="A132" s="677" t="s">
        <v>21</v>
      </c>
      <c r="B132" s="577" t="s">
        <v>23</v>
      </c>
      <c r="C132" s="734" t="s">
        <v>21</v>
      </c>
      <c r="D132" s="733" t="s">
        <v>163</v>
      </c>
      <c r="E132" s="674"/>
      <c r="F132" s="732" t="s">
        <v>162</v>
      </c>
      <c r="G132" s="591" t="s">
        <v>131</v>
      </c>
      <c r="H132" s="616" t="s">
        <v>36</v>
      </c>
      <c r="I132" s="589" t="s">
        <v>130</v>
      </c>
      <c r="J132" s="615" t="s">
        <v>141</v>
      </c>
      <c r="K132" s="719" t="s">
        <v>26</v>
      </c>
      <c r="L132" s="731">
        <v>0</v>
      </c>
      <c r="M132" s="737" t="s">
        <v>161</v>
      </c>
      <c r="N132" s="739" t="s">
        <v>24</v>
      </c>
      <c r="O132" s="738">
        <v>5</v>
      </c>
    </row>
    <row r="133" spans="1:20" ht="13.5" thickBot="1" x14ac:dyDescent="0.25">
      <c r="A133" s="669"/>
      <c r="B133" s="553"/>
      <c r="C133" s="728"/>
      <c r="D133" s="727"/>
      <c r="E133" s="666"/>
      <c r="F133" s="726"/>
      <c r="G133" s="563"/>
      <c r="H133" s="562"/>
      <c r="I133" s="546"/>
      <c r="J133" s="725"/>
      <c r="K133" s="724" t="s">
        <v>19</v>
      </c>
      <c r="L133" s="723">
        <f>SUM(L132)</f>
        <v>0</v>
      </c>
      <c r="M133" s="722"/>
      <c r="N133" s="735"/>
      <c r="O133" s="721"/>
    </row>
    <row r="134" spans="1:20" ht="27" customHeight="1" x14ac:dyDescent="0.2">
      <c r="A134" s="677" t="s">
        <v>21</v>
      </c>
      <c r="B134" s="577" t="s">
        <v>23</v>
      </c>
      <c r="C134" s="734" t="s">
        <v>21</v>
      </c>
      <c r="D134" s="733" t="s">
        <v>160</v>
      </c>
      <c r="E134" s="674"/>
      <c r="F134" s="732" t="s">
        <v>159</v>
      </c>
      <c r="G134" s="591" t="s">
        <v>131</v>
      </c>
      <c r="H134" s="562"/>
      <c r="I134" s="589" t="s">
        <v>130</v>
      </c>
      <c r="J134" s="615" t="s">
        <v>136</v>
      </c>
      <c r="K134" s="719" t="s">
        <v>26</v>
      </c>
      <c r="L134" s="731">
        <v>25</v>
      </c>
      <c r="M134" s="737" t="s">
        <v>158</v>
      </c>
      <c r="N134" s="584" t="s">
        <v>24</v>
      </c>
      <c r="O134" s="736">
        <v>38</v>
      </c>
    </row>
    <row r="135" spans="1:20" ht="23.25" customHeight="1" thickBot="1" x14ac:dyDescent="0.25">
      <c r="A135" s="669"/>
      <c r="B135" s="553"/>
      <c r="C135" s="728"/>
      <c r="D135" s="727"/>
      <c r="E135" s="666"/>
      <c r="F135" s="726"/>
      <c r="G135" s="563"/>
      <c r="H135" s="562"/>
      <c r="I135" s="546"/>
      <c r="J135" s="725"/>
      <c r="K135" s="724" t="s">
        <v>19</v>
      </c>
      <c r="L135" s="723">
        <f>SUM(L134)</f>
        <v>25</v>
      </c>
      <c r="M135" s="722"/>
      <c r="N135" s="735"/>
      <c r="O135" s="721"/>
    </row>
    <row r="136" spans="1:20" ht="23.25" customHeight="1" x14ac:dyDescent="0.2">
      <c r="A136" s="677" t="s">
        <v>21</v>
      </c>
      <c r="B136" s="577" t="s">
        <v>23</v>
      </c>
      <c r="C136" s="734" t="s">
        <v>21</v>
      </c>
      <c r="D136" s="733" t="s">
        <v>157</v>
      </c>
      <c r="E136" s="674"/>
      <c r="F136" s="732" t="s">
        <v>156</v>
      </c>
      <c r="G136" s="591" t="s">
        <v>131</v>
      </c>
      <c r="H136" s="562"/>
      <c r="I136" s="589" t="s">
        <v>130</v>
      </c>
      <c r="J136" s="615" t="s">
        <v>145</v>
      </c>
      <c r="K136" s="719" t="s">
        <v>26</v>
      </c>
      <c r="L136" s="731">
        <v>0</v>
      </c>
      <c r="M136" s="730" t="s">
        <v>155</v>
      </c>
      <c r="N136" s="684" t="s">
        <v>134</v>
      </c>
      <c r="O136" s="729">
        <v>840</v>
      </c>
    </row>
    <row r="137" spans="1:20" ht="25.5" customHeight="1" thickBot="1" x14ac:dyDescent="0.25">
      <c r="A137" s="669"/>
      <c r="B137" s="553"/>
      <c r="C137" s="728"/>
      <c r="D137" s="727"/>
      <c r="E137" s="666"/>
      <c r="F137" s="726"/>
      <c r="G137" s="563"/>
      <c r="H137" s="562"/>
      <c r="I137" s="546"/>
      <c r="J137" s="725"/>
      <c r="K137" s="724" t="s">
        <v>19</v>
      </c>
      <c r="L137" s="723">
        <f>SUM(L136)</f>
        <v>0</v>
      </c>
      <c r="M137" s="722"/>
      <c r="N137" s="713"/>
      <c r="O137" s="721"/>
    </row>
    <row r="138" spans="1:20" ht="26.25" customHeight="1" thickBot="1" x14ac:dyDescent="0.25">
      <c r="A138" s="677" t="s">
        <v>21</v>
      </c>
      <c r="B138" s="577" t="s">
        <v>23</v>
      </c>
      <c r="C138" s="676" t="s">
        <v>21</v>
      </c>
      <c r="D138" s="675" t="s">
        <v>154</v>
      </c>
      <c r="E138" s="674"/>
      <c r="F138" s="720" t="s">
        <v>153</v>
      </c>
      <c r="G138" s="591" t="s">
        <v>131</v>
      </c>
      <c r="H138" s="562"/>
      <c r="I138" s="589" t="s">
        <v>130</v>
      </c>
      <c r="J138" s="588" t="s">
        <v>149</v>
      </c>
      <c r="K138" s="719" t="s">
        <v>26</v>
      </c>
      <c r="L138" s="718">
        <v>1</v>
      </c>
      <c r="M138" s="685" t="s">
        <v>152</v>
      </c>
      <c r="N138" s="684" t="s">
        <v>134</v>
      </c>
      <c r="O138" s="683">
        <v>12</v>
      </c>
      <c r="P138" s="717"/>
      <c r="Q138" s="717"/>
      <c r="R138" s="717"/>
      <c r="S138" s="717"/>
      <c r="T138" s="717"/>
    </row>
    <row r="139" spans="1:20" ht="18" customHeight="1" thickBot="1" x14ac:dyDescent="0.25">
      <c r="A139" s="669"/>
      <c r="B139" s="553"/>
      <c r="C139" s="706"/>
      <c r="D139" s="667"/>
      <c r="E139" s="666"/>
      <c r="F139" s="716"/>
      <c r="G139" s="563"/>
      <c r="H139" s="562"/>
      <c r="I139" s="546"/>
      <c r="J139" s="715"/>
      <c r="K139" s="599" t="s">
        <v>19</v>
      </c>
      <c r="L139" s="690">
        <f>SUM(L138)</f>
        <v>1</v>
      </c>
      <c r="M139" s="714"/>
      <c r="N139" s="713"/>
      <c r="O139" s="712"/>
      <c r="P139" s="711"/>
      <c r="Q139" s="711"/>
      <c r="R139" s="711"/>
      <c r="S139" s="711"/>
      <c r="T139" s="711"/>
    </row>
    <row r="140" spans="1:20" ht="24.75" customHeight="1" thickBot="1" x14ac:dyDescent="0.25">
      <c r="A140" s="677" t="s">
        <v>21</v>
      </c>
      <c r="B140" s="577" t="s">
        <v>23</v>
      </c>
      <c r="C140" s="676" t="s">
        <v>21</v>
      </c>
      <c r="D140" s="675" t="s">
        <v>151</v>
      </c>
      <c r="E140" s="702"/>
      <c r="F140" s="710" t="s">
        <v>150</v>
      </c>
      <c r="G140" s="591" t="s">
        <v>131</v>
      </c>
      <c r="H140" s="704"/>
      <c r="I140" s="589" t="s">
        <v>130</v>
      </c>
      <c r="J140" s="588" t="s">
        <v>149</v>
      </c>
      <c r="K140" s="559" t="s">
        <v>26</v>
      </c>
      <c r="L140" s="686">
        <v>1</v>
      </c>
      <c r="M140" s="685" t="s">
        <v>148</v>
      </c>
      <c r="N140" s="684" t="s">
        <v>134</v>
      </c>
      <c r="O140" s="683">
        <v>1</v>
      </c>
    </row>
    <row r="141" spans="1:20" ht="24.75" customHeight="1" thickBot="1" x14ac:dyDescent="0.25">
      <c r="A141" s="669"/>
      <c r="B141" s="553"/>
      <c r="C141" s="706"/>
      <c r="D141" s="667"/>
      <c r="E141" s="550"/>
      <c r="F141" s="709"/>
      <c r="G141" s="563"/>
      <c r="H141" s="704"/>
      <c r="I141" s="546"/>
      <c r="J141" s="545"/>
      <c r="K141" s="599" t="s">
        <v>19</v>
      </c>
      <c r="L141" s="690">
        <f>SUM(L140)</f>
        <v>1</v>
      </c>
      <c r="M141" s="679"/>
      <c r="N141" s="678"/>
      <c r="O141" s="660"/>
    </row>
    <row r="142" spans="1:20" ht="24.75" customHeight="1" thickBot="1" x14ac:dyDescent="0.25">
      <c r="A142" s="677" t="s">
        <v>21</v>
      </c>
      <c r="B142" s="577" t="s">
        <v>23</v>
      </c>
      <c r="C142" s="676" t="s">
        <v>21</v>
      </c>
      <c r="D142" s="675" t="s">
        <v>147</v>
      </c>
      <c r="E142" s="702"/>
      <c r="F142" s="708" t="s">
        <v>146</v>
      </c>
      <c r="G142" s="563"/>
      <c r="H142" s="704"/>
      <c r="I142" s="589" t="s">
        <v>130</v>
      </c>
      <c r="J142" s="588" t="s">
        <v>145</v>
      </c>
      <c r="K142" s="701" t="s">
        <v>26</v>
      </c>
      <c r="L142" s="604">
        <v>13</v>
      </c>
      <c r="M142" s="707" t="s">
        <v>144</v>
      </c>
      <c r="N142" s="684" t="s">
        <v>134</v>
      </c>
      <c r="O142" s="683">
        <v>7</v>
      </c>
    </row>
    <row r="143" spans="1:20" ht="24.75" customHeight="1" thickBot="1" x14ac:dyDescent="0.25">
      <c r="A143" s="669"/>
      <c r="B143" s="553"/>
      <c r="C143" s="706"/>
      <c r="D143" s="667"/>
      <c r="E143" s="550"/>
      <c r="F143" s="705"/>
      <c r="G143" s="548"/>
      <c r="H143" s="704"/>
      <c r="I143" s="546"/>
      <c r="J143" s="545"/>
      <c r="K143" s="599" t="s">
        <v>19</v>
      </c>
      <c r="L143" s="690">
        <f>SUM(L142)</f>
        <v>13</v>
      </c>
      <c r="M143" s="679"/>
      <c r="N143" s="678"/>
      <c r="O143" s="660"/>
    </row>
    <row r="144" spans="1:20" ht="24.75" customHeight="1" thickBot="1" x14ac:dyDescent="0.25">
      <c r="A144" s="700" t="s">
        <v>21</v>
      </c>
      <c r="B144" s="568" t="s">
        <v>23</v>
      </c>
      <c r="C144" s="703" t="s">
        <v>21</v>
      </c>
      <c r="D144" s="698" t="s">
        <v>143</v>
      </c>
      <c r="E144" s="702"/>
      <c r="F144" s="697" t="s">
        <v>142</v>
      </c>
      <c r="G144" s="591" t="s">
        <v>131</v>
      </c>
      <c r="H144" s="616" t="s">
        <v>36</v>
      </c>
      <c r="I144" s="687" t="s">
        <v>130</v>
      </c>
      <c r="J144" s="615" t="s">
        <v>141</v>
      </c>
      <c r="K144" s="701" t="s">
        <v>26</v>
      </c>
      <c r="L144" s="604">
        <v>56</v>
      </c>
      <c r="M144" s="685" t="s">
        <v>140</v>
      </c>
      <c r="N144" s="684" t="s">
        <v>134</v>
      </c>
      <c r="O144" s="683">
        <v>3</v>
      </c>
    </row>
    <row r="145" spans="1:15" ht="24.75" customHeight="1" thickBot="1" x14ac:dyDescent="0.25">
      <c r="A145" s="700"/>
      <c r="B145" s="568"/>
      <c r="C145" s="699"/>
      <c r="D145" s="698"/>
      <c r="E145" s="602"/>
      <c r="F145" s="697"/>
      <c r="G145" s="563"/>
      <c r="H145" s="562"/>
      <c r="I145" s="696"/>
      <c r="J145" s="600"/>
      <c r="K145" s="559" t="s">
        <v>139</v>
      </c>
      <c r="L145" s="686">
        <v>306.3</v>
      </c>
      <c r="M145" s="695"/>
      <c r="N145" s="694"/>
      <c r="O145" s="693"/>
    </row>
    <row r="146" spans="1:15" ht="18.75" customHeight="1" thickBot="1" x14ac:dyDescent="0.25">
      <c r="A146" s="669"/>
      <c r="B146" s="553"/>
      <c r="C146" s="668"/>
      <c r="D146" s="692"/>
      <c r="E146" s="550"/>
      <c r="F146" s="691"/>
      <c r="G146" s="563"/>
      <c r="H146" s="562"/>
      <c r="I146" s="680"/>
      <c r="J146" s="545"/>
      <c r="K146" s="599" t="s">
        <v>19</v>
      </c>
      <c r="L146" s="690">
        <f>SUM(L144:L145)</f>
        <v>362.3</v>
      </c>
      <c r="M146" s="679"/>
      <c r="N146" s="678"/>
      <c r="O146" s="660"/>
    </row>
    <row r="147" spans="1:15" ht="24.75" customHeight="1" thickBot="1" x14ac:dyDescent="0.25">
      <c r="A147" s="677" t="s">
        <v>21</v>
      </c>
      <c r="B147" s="577" t="s">
        <v>23</v>
      </c>
      <c r="C147" s="676" t="s">
        <v>21</v>
      </c>
      <c r="D147" s="689" t="s">
        <v>138</v>
      </c>
      <c r="E147" s="602"/>
      <c r="F147" s="688" t="s">
        <v>137</v>
      </c>
      <c r="G147" s="563"/>
      <c r="H147" s="562"/>
      <c r="I147" s="687" t="s">
        <v>130</v>
      </c>
      <c r="J147" s="588" t="s">
        <v>136</v>
      </c>
      <c r="K147" s="559" t="s">
        <v>26</v>
      </c>
      <c r="L147" s="686">
        <v>150</v>
      </c>
      <c r="M147" s="685" t="s">
        <v>135</v>
      </c>
      <c r="N147" s="684" t="s">
        <v>134</v>
      </c>
      <c r="O147" s="683">
        <v>50</v>
      </c>
    </row>
    <row r="148" spans="1:15" ht="24.75" customHeight="1" thickBot="1" x14ac:dyDescent="0.25">
      <c r="A148" s="669"/>
      <c r="B148" s="553"/>
      <c r="C148" s="668"/>
      <c r="D148" s="682"/>
      <c r="E148" s="550"/>
      <c r="F148" s="681"/>
      <c r="G148" s="548"/>
      <c r="H148" s="562"/>
      <c r="I148" s="680"/>
      <c r="J148" s="545"/>
      <c r="K148" s="599" t="s">
        <v>19</v>
      </c>
      <c r="L148" s="663">
        <f>SUM(L147)</f>
        <v>150</v>
      </c>
      <c r="M148" s="679"/>
      <c r="N148" s="678"/>
      <c r="O148" s="660"/>
    </row>
    <row r="149" spans="1:15" ht="24.75" customHeight="1" thickBot="1" x14ac:dyDescent="0.25">
      <c r="A149" s="677" t="s">
        <v>21</v>
      </c>
      <c r="B149" s="577" t="s">
        <v>23</v>
      </c>
      <c r="C149" s="676" t="s">
        <v>21</v>
      </c>
      <c r="D149" s="675" t="s">
        <v>133</v>
      </c>
      <c r="E149" s="674"/>
      <c r="F149" s="673" t="s">
        <v>132</v>
      </c>
      <c r="G149" s="591" t="s">
        <v>131</v>
      </c>
      <c r="H149" s="562"/>
      <c r="I149" s="589" t="s">
        <v>130</v>
      </c>
      <c r="J149" s="664" t="s">
        <v>129</v>
      </c>
      <c r="K149" s="559" t="s">
        <v>26</v>
      </c>
      <c r="L149" s="604">
        <v>12</v>
      </c>
      <c r="M149" s="672" t="s">
        <v>128</v>
      </c>
      <c r="N149" s="671" t="s">
        <v>24</v>
      </c>
      <c r="O149" s="670">
        <v>1</v>
      </c>
    </row>
    <row r="150" spans="1:15" ht="24.75" customHeight="1" thickBot="1" x14ac:dyDescent="0.25">
      <c r="A150" s="669"/>
      <c r="B150" s="553"/>
      <c r="C150" s="668"/>
      <c r="D150" s="667"/>
      <c r="E150" s="666"/>
      <c r="F150" s="665"/>
      <c r="G150" s="563"/>
      <c r="H150" s="601"/>
      <c r="I150" s="546"/>
      <c r="J150" s="664"/>
      <c r="K150" s="599" t="s">
        <v>19</v>
      </c>
      <c r="L150" s="663">
        <v>12</v>
      </c>
      <c r="M150" s="662"/>
      <c r="N150" s="661"/>
      <c r="O150" s="660"/>
    </row>
    <row r="151" spans="1:15" ht="13.5" customHeight="1" thickBot="1" x14ac:dyDescent="0.25">
      <c r="A151" s="626" t="s">
        <v>21</v>
      </c>
      <c r="B151" s="659" t="s">
        <v>23</v>
      </c>
      <c r="C151" s="537" t="s">
        <v>22</v>
      </c>
      <c r="D151" s="536"/>
      <c r="E151" s="536"/>
      <c r="F151" s="536"/>
      <c r="G151" s="536"/>
      <c r="H151" s="536"/>
      <c r="I151" s="536"/>
      <c r="J151" s="535"/>
      <c r="K151" s="534" t="s">
        <v>19</v>
      </c>
      <c r="L151" s="658">
        <f>L88</f>
        <v>664.3</v>
      </c>
      <c r="M151" s="657"/>
      <c r="N151" s="656"/>
      <c r="O151" s="655"/>
    </row>
    <row r="152" spans="1:15" ht="13.5" thickBot="1" x14ac:dyDescent="0.25">
      <c r="A152" s="654" t="s">
        <v>21</v>
      </c>
      <c r="B152" s="528" t="s">
        <v>111</v>
      </c>
      <c r="C152" s="527"/>
      <c r="D152" s="527"/>
      <c r="E152" s="527"/>
      <c r="F152" s="527"/>
      <c r="G152" s="527"/>
      <c r="H152" s="527"/>
      <c r="I152" s="527"/>
      <c r="J152" s="527"/>
      <c r="K152" s="527"/>
      <c r="L152" s="653">
        <f>L80+L151</f>
        <v>3818.5</v>
      </c>
      <c r="M152" s="652"/>
      <c r="N152" s="651"/>
      <c r="O152" s="650"/>
    </row>
    <row r="153" spans="1:15" ht="15" thickBot="1" x14ac:dyDescent="0.25">
      <c r="A153" s="649" t="s">
        <v>23</v>
      </c>
      <c r="B153" s="648" t="s">
        <v>127</v>
      </c>
      <c r="C153" s="647"/>
      <c r="D153" s="647"/>
      <c r="E153" s="647"/>
      <c r="F153" s="646"/>
      <c r="G153" s="646"/>
      <c r="H153" s="645"/>
      <c r="I153" s="644"/>
      <c r="J153" s="643"/>
      <c r="K153" s="643"/>
      <c r="L153" s="643"/>
      <c r="M153" s="643"/>
      <c r="N153" s="643"/>
      <c r="O153" s="642"/>
    </row>
    <row r="154" spans="1:15" ht="26.25" thickBot="1" x14ac:dyDescent="0.25">
      <c r="A154" s="635"/>
      <c r="B154" s="641"/>
      <c r="C154" s="640"/>
      <c r="D154" s="640"/>
      <c r="E154" s="640"/>
      <c r="F154" s="640"/>
      <c r="G154" s="640"/>
      <c r="H154" s="640"/>
      <c r="I154" s="640"/>
      <c r="J154" s="640"/>
      <c r="K154" s="640"/>
      <c r="L154" s="639"/>
      <c r="M154" s="638" t="s">
        <v>126</v>
      </c>
      <c r="N154" s="637" t="s">
        <v>58</v>
      </c>
      <c r="O154" s="636">
        <v>37.6</v>
      </c>
    </row>
    <row r="155" spans="1:15" ht="15.75" thickBot="1" x14ac:dyDescent="0.25">
      <c r="A155" s="635" t="s">
        <v>23</v>
      </c>
      <c r="B155" s="634" t="s">
        <v>21</v>
      </c>
      <c r="C155" s="633" t="s">
        <v>125</v>
      </c>
      <c r="D155" s="632"/>
      <c r="E155" s="628"/>
      <c r="F155" s="628"/>
      <c r="G155" s="628"/>
      <c r="H155" s="631"/>
      <c r="I155" s="630"/>
      <c r="J155" s="628"/>
      <c r="K155" s="628"/>
      <c r="L155" s="628"/>
      <c r="M155" s="629"/>
      <c r="N155" s="628"/>
      <c r="O155" s="627"/>
    </row>
    <row r="156" spans="1:15" ht="37.5" customHeight="1" thickBot="1" x14ac:dyDescent="0.25">
      <c r="A156" s="626"/>
      <c r="B156" s="625"/>
      <c r="C156" s="624"/>
      <c r="D156" s="623"/>
      <c r="E156" s="620"/>
      <c r="F156" s="620"/>
      <c r="G156" s="620"/>
      <c r="H156" s="622"/>
      <c r="I156" s="621"/>
      <c r="J156" s="620"/>
      <c r="K156" s="620"/>
      <c r="L156" s="620"/>
      <c r="M156" s="619" t="s">
        <v>124</v>
      </c>
      <c r="N156" s="618" t="s">
        <v>123</v>
      </c>
      <c r="O156" s="617">
        <v>70</v>
      </c>
    </row>
    <row r="157" spans="1:15" ht="20.25" customHeight="1" thickBot="1" x14ac:dyDescent="0.25">
      <c r="A157" s="578" t="s">
        <v>23</v>
      </c>
      <c r="B157" s="577" t="s">
        <v>21</v>
      </c>
      <c r="C157" s="576" t="s">
        <v>21</v>
      </c>
      <c r="D157" s="594"/>
      <c r="E157" s="593"/>
      <c r="F157" s="592" t="s">
        <v>119</v>
      </c>
      <c r="G157" s="591" t="s">
        <v>122</v>
      </c>
      <c r="H157" s="616" t="s">
        <v>36</v>
      </c>
      <c r="I157" s="589" t="s">
        <v>117</v>
      </c>
      <c r="J157" s="615" t="s">
        <v>116</v>
      </c>
      <c r="K157" s="587" t="s">
        <v>26</v>
      </c>
      <c r="L157" s="586">
        <v>0</v>
      </c>
      <c r="M157" s="585" t="s">
        <v>121</v>
      </c>
      <c r="N157" s="584" t="s">
        <v>24</v>
      </c>
      <c r="O157" s="614">
        <v>5</v>
      </c>
    </row>
    <row r="158" spans="1:15" ht="26.25" thickBot="1" x14ac:dyDescent="0.25">
      <c r="A158" s="569"/>
      <c r="B158" s="568"/>
      <c r="C158" s="567"/>
      <c r="D158" s="613"/>
      <c r="E158" s="565"/>
      <c r="F158" s="581"/>
      <c r="G158" s="563"/>
      <c r="H158" s="562"/>
      <c r="I158" s="561"/>
      <c r="J158" s="600"/>
      <c r="K158" s="574"/>
      <c r="L158" s="573"/>
      <c r="M158" s="579" t="s">
        <v>120</v>
      </c>
      <c r="N158" s="612" t="s">
        <v>24</v>
      </c>
      <c r="O158" s="611">
        <v>2</v>
      </c>
    </row>
    <row r="159" spans="1:15" ht="24" customHeight="1" thickBot="1" x14ac:dyDescent="0.25">
      <c r="A159" s="554"/>
      <c r="B159" s="553"/>
      <c r="C159" s="552"/>
      <c r="D159" s="610"/>
      <c r="E159" s="550"/>
      <c r="F159" s="609"/>
      <c r="G159" s="563"/>
      <c r="H159" s="562"/>
      <c r="I159" s="561"/>
      <c r="J159" s="600"/>
      <c r="K159" s="608" t="s">
        <v>19</v>
      </c>
      <c r="L159" s="607">
        <f>SUM(L157:L158)</f>
        <v>0</v>
      </c>
      <c r="M159" s="606"/>
      <c r="N159" s="605"/>
      <c r="O159" s="540"/>
    </row>
    <row r="160" spans="1:15" ht="18" customHeight="1" thickBot="1" x14ac:dyDescent="0.25">
      <c r="A160" s="578" t="s">
        <v>23</v>
      </c>
      <c r="B160" s="577" t="s">
        <v>21</v>
      </c>
      <c r="C160" s="576" t="s">
        <v>21</v>
      </c>
      <c r="D160" s="566" t="s">
        <v>21</v>
      </c>
      <c r="E160" s="602"/>
      <c r="F160" s="575" t="s">
        <v>119</v>
      </c>
      <c r="G160" s="563"/>
      <c r="H160" s="562"/>
      <c r="I160" s="561"/>
      <c r="J160" s="600"/>
      <c r="K160" s="559" t="s">
        <v>26</v>
      </c>
      <c r="L160" s="604">
        <v>0</v>
      </c>
      <c r="M160" s="597"/>
      <c r="N160" s="596"/>
      <c r="O160" s="595"/>
    </row>
    <row r="161" spans="1:15" ht="37.5" customHeight="1" thickBot="1" x14ac:dyDescent="0.25">
      <c r="A161" s="554"/>
      <c r="B161" s="553"/>
      <c r="C161" s="603"/>
      <c r="D161" s="566"/>
      <c r="E161" s="602"/>
      <c r="F161" s="549"/>
      <c r="G161" s="548"/>
      <c r="H161" s="601"/>
      <c r="I161" s="546"/>
      <c r="J161" s="600"/>
      <c r="K161" s="599" t="s">
        <v>19</v>
      </c>
      <c r="L161" s="598">
        <f>SUM(L160)</f>
        <v>0</v>
      </c>
      <c r="M161" s="597"/>
      <c r="N161" s="596"/>
      <c r="O161" s="595"/>
    </row>
    <row r="162" spans="1:15" ht="26.25" thickBot="1" x14ac:dyDescent="0.25">
      <c r="A162" s="578" t="s">
        <v>23</v>
      </c>
      <c r="B162" s="577" t="s">
        <v>21</v>
      </c>
      <c r="C162" s="576" t="s">
        <v>23</v>
      </c>
      <c r="D162" s="594"/>
      <c r="E162" s="593"/>
      <c r="F162" s="592" t="s">
        <v>113</v>
      </c>
      <c r="G162" s="591" t="s">
        <v>118</v>
      </c>
      <c r="H162" s="590" t="s">
        <v>36</v>
      </c>
      <c r="I162" s="589" t="s">
        <v>117</v>
      </c>
      <c r="J162" s="588" t="s">
        <v>116</v>
      </c>
      <c r="K162" s="587" t="s">
        <v>26</v>
      </c>
      <c r="L162" s="586">
        <v>0</v>
      </c>
      <c r="M162" s="585" t="s">
        <v>115</v>
      </c>
      <c r="N162" s="584" t="s">
        <v>24</v>
      </c>
      <c r="O162" s="583"/>
    </row>
    <row r="163" spans="1:15" ht="64.5" thickBot="1" x14ac:dyDescent="0.25">
      <c r="A163" s="554"/>
      <c r="B163" s="553"/>
      <c r="C163" s="567"/>
      <c r="D163" s="582"/>
      <c r="E163" s="565"/>
      <c r="F163" s="581"/>
      <c r="G163" s="563"/>
      <c r="H163" s="562"/>
      <c r="I163" s="561"/>
      <c r="J163" s="560"/>
      <c r="K163" s="580"/>
      <c r="L163" s="573"/>
      <c r="M163" s="579" t="s">
        <v>114</v>
      </c>
      <c r="N163" s="571" t="s">
        <v>58</v>
      </c>
      <c r="O163" s="570">
        <v>50</v>
      </c>
    </row>
    <row r="164" spans="1:15" ht="13.5" customHeight="1" thickBot="1" x14ac:dyDescent="0.25">
      <c r="A164" s="578" t="s">
        <v>23</v>
      </c>
      <c r="B164" s="577" t="s">
        <v>21</v>
      </c>
      <c r="C164" s="576" t="s">
        <v>23</v>
      </c>
      <c r="D164" s="566" t="s">
        <v>21</v>
      </c>
      <c r="E164" s="565"/>
      <c r="F164" s="575" t="s">
        <v>113</v>
      </c>
      <c r="G164" s="563"/>
      <c r="H164" s="562"/>
      <c r="I164" s="561"/>
      <c r="J164" s="560"/>
      <c r="K164" s="574" t="s">
        <v>19</v>
      </c>
      <c r="L164" s="573">
        <f>SUM(L162:L163)</f>
        <v>0</v>
      </c>
      <c r="M164" s="572" t="s">
        <v>112</v>
      </c>
      <c r="N164" s="571" t="s">
        <v>49</v>
      </c>
      <c r="O164" s="570">
        <v>263</v>
      </c>
    </row>
    <row r="165" spans="1:15" ht="13.5" thickBot="1" x14ac:dyDescent="0.25">
      <c r="A165" s="569"/>
      <c r="B165" s="568"/>
      <c r="C165" s="567"/>
      <c r="D165" s="566"/>
      <c r="E165" s="565"/>
      <c r="F165" s="564"/>
      <c r="G165" s="563"/>
      <c r="H165" s="562"/>
      <c r="I165" s="561"/>
      <c r="J165" s="560"/>
      <c r="K165" s="559" t="s">
        <v>26</v>
      </c>
      <c r="L165" s="558">
        <v>0</v>
      </c>
      <c r="M165" s="557"/>
      <c r="N165" s="556"/>
      <c r="O165" s="555"/>
    </row>
    <row r="166" spans="1:15" ht="13.5" customHeight="1" thickBot="1" x14ac:dyDescent="0.25">
      <c r="A166" s="554"/>
      <c r="B166" s="553"/>
      <c r="C166" s="552"/>
      <c r="D166" s="551"/>
      <c r="E166" s="550"/>
      <c r="F166" s="549"/>
      <c r="G166" s="548"/>
      <c r="H166" s="547"/>
      <c r="I166" s="546"/>
      <c r="J166" s="545"/>
      <c r="K166" s="544" t="s">
        <v>19</v>
      </c>
      <c r="L166" s="543">
        <f>SUM(L165)</f>
        <v>0</v>
      </c>
      <c r="M166" s="542"/>
      <c r="N166" s="541"/>
      <c r="O166" s="540"/>
    </row>
    <row r="167" spans="1:15" ht="13.5" customHeight="1" thickBot="1" x14ac:dyDescent="0.25">
      <c r="A167" s="539" t="s">
        <v>23</v>
      </c>
      <c r="B167" s="538" t="s">
        <v>21</v>
      </c>
      <c r="C167" s="537" t="s">
        <v>22</v>
      </c>
      <c r="D167" s="536"/>
      <c r="E167" s="536"/>
      <c r="F167" s="536"/>
      <c r="G167" s="536"/>
      <c r="H167" s="536"/>
      <c r="I167" s="536"/>
      <c r="J167" s="535"/>
      <c r="K167" s="534" t="s">
        <v>19</v>
      </c>
      <c r="L167" s="533">
        <f>L159+L166</f>
        <v>0</v>
      </c>
      <c r="M167" s="532"/>
      <c r="N167" s="531"/>
      <c r="O167" s="530"/>
    </row>
    <row r="168" spans="1:15" ht="13.5" thickBot="1" x14ac:dyDescent="0.25">
      <c r="A168" s="529" t="s">
        <v>23</v>
      </c>
      <c r="B168" s="528" t="s">
        <v>111</v>
      </c>
      <c r="C168" s="527"/>
      <c r="D168" s="527"/>
      <c r="E168" s="527"/>
      <c r="F168" s="527"/>
      <c r="G168" s="527"/>
      <c r="H168" s="527"/>
      <c r="I168" s="527"/>
      <c r="J168" s="527"/>
      <c r="K168" s="526"/>
      <c r="L168" s="525">
        <f>L159+L166</f>
        <v>0</v>
      </c>
      <c r="M168" s="524"/>
      <c r="N168" s="523"/>
      <c r="O168" s="522"/>
    </row>
    <row r="169" spans="1:15" ht="13.5" thickBot="1" x14ac:dyDescent="0.25">
      <c r="A169" s="521" t="s">
        <v>18</v>
      </c>
      <c r="B169" s="520"/>
      <c r="C169" s="520"/>
      <c r="D169" s="520"/>
      <c r="E169" s="520"/>
      <c r="F169" s="520"/>
      <c r="G169" s="520"/>
      <c r="H169" s="520"/>
      <c r="I169" s="520"/>
      <c r="J169" s="520"/>
      <c r="K169" s="519"/>
      <c r="L169" s="518">
        <f>L152+L168</f>
        <v>3818.5</v>
      </c>
      <c r="M169" s="517"/>
      <c r="N169" s="516"/>
      <c r="O169" s="515"/>
    </row>
    <row r="170" spans="1:15" x14ac:dyDescent="0.2">
      <c r="A170" s="512" t="s">
        <v>110</v>
      </c>
      <c r="B170" s="512"/>
      <c r="C170" s="512"/>
      <c r="D170" s="512"/>
      <c r="E170" s="512"/>
      <c r="F170" s="512"/>
      <c r="G170" s="512"/>
      <c r="H170" s="514"/>
      <c r="I170" s="513"/>
      <c r="J170" s="512"/>
      <c r="K170" s="512"/>
      <c r="L170" s="512"/>
      <c r="M170" s="512"/>
      <c r="N170" s="504"/>
      <c r="O170" s="500"/>
    </row>
    <row r="171" spans="1:15" x14ac:dyDescent="0.2">
      <c r="A171" s="508"/>
      <c r="B171" s="508"/>
      <c r="C171" s="508"/>
      <c r="D171" s="508"/>
      <c r="E171" s="508"/>
      <c r="F171" s="508"/>
      <c r="G171" s="508"/>
      <c r="H171" s="511"/>
      <c r="I171" s="510"/>
      <c r="J171" s="508"/>
      <c r="K171" s="508"/>
      <c r="L171" s="508"/>
      <c r="M171" s="508"/>
      <c r="N171" s="504"/>
      <c r="O171" s="500"/>
    </row>
    <row r="172" spans="1:15" x14ac:dyDescent="0.2">
      <c r="A172" s="508"/>
      <c r="B172" s="508"/>
      <c r="C172" s="508"/>
      <c r="D172" s="508"/>
      <c r="E172" s="508"/>
      <c r="F172" s="508"/>
      <c r="G172" s="508"/>
      <c r="H172" s="511"/>
      <c r="I172" s="510"/>
      <c r="J172" s="508"/>
      <c r="K172" s="508"/>
      <c r="L172" s="509"/>
      <c r="M172" s="508"/>
      <c r="N172" s="504"/>
      <c r="O172" s="500"/>
    </row>
    <row r="173" spans="1:15" x14ac:dyDescent="0.2">
      <c r="A173" s="508"/>
      <c r="B173" s="508"/>
      <c r="C173" s="508"/>
      <c r="D173" s="508"/>
      <c r="E173" s="508"/>
      <c r="F173" s="508"/>
      <c r="G173" s="508"/>
      <c r="H173" s="511"/>
      <c r="I173" s="510"/>
      <c r="J173" s="508"/>
      <c r="K173" s="508"/>
      <c r="L173" s="509"/>
      <c r="M173" s="508"/>
      <c r="N173" s="504"/>
      <c r="O173" s="500"/>
    </row>
    <row r="174" spans="1:15" x14ac:dyDescent="0.2">
      <c r="A174" s="508"/>
      <c r="B174" s="508"/>
      <c r="C174" s="508"/>
      <c r="D174" s="508"/>
      <c r="E174" s="508"/>
      <c r="F174" s="508"/>
      <c r="G174" s="508"/>
      <c r="H174" s="511"/>
      <c r="I174" s="510"/>
      <c r="J174" s="508"/>
      <c r="K174" s="508"/>
      <c r="L174" s="509"/>
      <c r="M174" s="508"/>
      <c r="N174" s="504"/>
      <c r="O174" s="500"/>
    </row>
    <row r="175" spans="1:15" x14ac:dyDescent="0.2">
      <c r="A175" s="508"/>
      <c r="B175" s="508"/>
      <c r="C175" s="508"/>
      <c r="D175" s="508"/>
      <c r="E175" s="508"/>
      <c r="F175" s="508"/>
      <c r="G175" s="508"/>
      <c r="H175" s="511"/>
      <c r="I175" s="510"/>
      <c r="J175" s="508"/>
      <c r="K175" s="508"/>
      <c r="L175" s="509"/>
      <c r="M175" s="508"/>
      <c r="N175" s="504"/>
      <c r="O175" s="500"/>
    </row>
    <row r="176" spans="1:15" x14ac:dyDescent="0.2">
      <c r="A176" s="508"/>
      <c r="B176" s="508"/>
      <c r="C176" s="508"/>
      <c r="D176" s="508"/>
      <c r="E176" s="508"/>
      <c r="F176" s="508"/>
      <c r="G176" s="508"/>
      <c r="H176" s="511"/>
      <c r="I176" s="510"/>
      <c r="J176" s="508"/>
      <c r="K176" s="508"/>
      <c r="L176" s="509"/>
      <c r="M176" s="508"/>
      <c r="N176" s="504"/>
      <c r="O176" s="500"/>
    </row>
    <row r="177" spans="1:15" x14ac:dyDescent="0.2">
      <c r="A177" s="508"/>
      <c r="B177" s="508"/>
      <c r="C177" s="508"/>
      <c r="D177" s="508"/>
      <c r="E177" s="508"/>
      <c r="F177" s="508"/>
      <c r="G177" s="508"/>
      <c r="H177" s="511"/>
      <c r="I177" s="510"/>
      <c r="J177" s="508"/>
      <c r="K177" s="508"/>
      <c r="L177" s="509"/>
      <c r="M177" s="508"/>
      <c r="N177" s="504"/>
      <c r="O177" s="500"/>
    </row>
    <row r="178" spans="1:15" x14ac:dyDescent="0.2">
      <c r="A178" s="504"/>
      <c r="B178" s="504"/>
      <c r="C178" s="504"/>
      <c r="D178" s="504"/>
      <c r="E178" s="504"/>
      <c r="F178" s="504"/>
      <c r="G178" s="504"/>
      <c r="H178" s="507"/>
      <c r="I178" s="506"/>
      <c r="J178" s="504"/>
      <c r="K178" s="504"/>
      <c r="L178" s="505"/>
      <c r="M178" s="504"/>
      <c r="N178" s="504"/>
      <c r="O178" s="500"/>
    </row>
    <row r="179" spans="1:15" x14ac:dyDescent="0.2">
      <c r="A179" s="504"/>
      <c r="B179" s="504"/>
      <c r="C179" s="504"/>
      <c r="D179" s="504"/>
      <c r="E179" s="504"/>
      <c r="F179" s="504"/>
      <c r="G179" s="504"/>
      <c r="H179" s="507"/>
      <c r="I179" s="506"/>
      <c r="J179" s="504"/>
      <c r="K179" s="504"/>
      <c r="L179" s="505"/>
      <c r="M179" s="504"/>
      <c r="N179" s="504"/>
      <c r="O179" s="500"/>
    </row>
    <row r="180" spans="1:15" x14ac:dyDescent="0.2">
      <c r="A180" s="504"/>
      <c r="B180" s="503"/>
      <c r="C180" s="503"/>
      <c r="D180" s="503"/>
      <c r="E180" s="503"/>
      <c r="K180" s="502"/>
      <c r="L180" s="501"/>
      <c r="M180" s="500"/>
      <c r="N180" s="500"/>
      <c r="O180" s="500"/>
    </row>
    <row r="181" spans="1:15" x14ac:dyDescent="0.2">
      <c r="A181" s="461"/>
      <c r="B181" s="474"/>
      <c r="C181" s="474"/>
      <c r="D181" s="474"/>
      <c r="E181" s="474"/>
      <c r="M181" s="474"/>
      <c r="N181" s="474"/>
      <c r="O181" s="469"/>
    </row>
    <row r="182" spans="1:15" ht="16.5" thickBot="1" x14ac:dyDescent="0.25">
      <c r="A182" s="461"/>
      <c r="B182" s="474"/>
      <c r="C182" s="474"/>
      <c r="D182" s="474"/>
      <c r="E182" s="474"/>
      <c r="F182" s="499" t="s">
        <v>16</v>
      </c>
      <c r="G182" s="499"/>
      <c r="H182" s="499"/>
      <c r="I182" s="499"/>
      <c r="J182" s="499"/>
      <c r="K182" s="499"/>
      <c r="L182" s="499"/>
      <c r="M182" s="498"/>
      <c r="N182" s="498"/>
      <c r="O182" s="469"/>
    </row>
    <row r="183" spans="1:15" ht="26.25" thickBot="1" x14ac:dyDescent="0.25">
      <c r="A183" s="461"/>
      <c r="B183" s="474"/>
      <c r="C183" s="474"/>
      <c r="D183" s="474"/>
      <c r="E183" s="474"/>
      <c r="F183" s="497"/>
      <c r="G183" s="494"/>
      <c r="H183" s="496"/>
      <c r="I183" s="495"/>
      <c r="J183" s="494"/>
      <c r="K183" s="493"/>
      <c r="L183" s="492" t="s">
        <v>15</v>
      </c>
      <c r="M183" s="461"/>
      <c r="N183" s="461"/>
      <c r="O183" s="469"/>
    </row>
    <row r="184" spans="1:15" ht="13.5" thickBot="1" x14ac:dyDescent="0.25">
      <c r="A184" s="461"/>
      <c r="B184" s="474"/>
      <c r="C184" s="474"/>
      <c r="D184" s="474"/>
      <c r="E184" s="474"/>
      <c r="F184" s="491" t="s">
        <v>14</v>
      </c>
      <c r="G184" s="490"/>
      <c r="H184" s="490"/>
      <c r="I184" s="490"/>
      <c r="J184" s="490"/>
      <c r="K184" s="489"/>
      <c r="L184" s="488">
        <f>SUM(L185:L195)</f>
        <v>3818.4</v>
      </c>
      <c r="M184" s="487"/>
      <c r="N184" s="461"/>
      <c r="O184" s="469"/>
    </row>
    <row r="185" spans="1:15" x14ac:dyDescent="0.2">
      <c r="A185" s="461"/>
      <c r="B185" s="474"/>
      <c r="C185" s="474"/>
      <c r="D185" s="474"/>
      <c r="E185" s="474"/>
      <c r="F185" s="473" t="s">
        <v>13</v>
      </c>
      <c r="G185" s="472"/>
      <c r="H185" s="472"/>
      <c r="I185" s="472"/>
      <c r="J185" s="472"/>
      <c r="K185" s="471"/>
      <c r="L185" s="486">
        <f>L64+L70+L84+L157+L162</f>
        <v>358</v>
      </c>
      <c r="M185" s="461"/>
      <c r="N185" s="461"/>
      <c r="O185" s="469"/>
    </row>
    <row r="186" spans="1:15" x14ac:dyDescent="0.2">
      <c r="A186" s="461"/>
      <c r="B186" s="474"/>
      <c r="C186" s="474"/>
      <c r="D186" s="474"/>
      <c r="E186" s="474"/>
      <c r="F186" s="473" t="s">
        <v>12</v>
      </c>
      <c r="G186" s="472"/>
      <c r="H186" s="472"/>
      <c r="I186" s="472"/>
      <c r="J186" s="472"/>
      <c r="K186" s="471"/>
      <c r="L186" s="476"/>
      <c r="M186" s="477"/>
      <c r="N186" s="461"/>
      <c r="O186" s="469"/>
    </row>
    <row r="187" spans="1:15" x14ac:dyDescent="0.2">
      <c r="A187" s="461"/>
      <c r="B187" s="474"/>
      <c r="C187" s="474"/>
      <c r="D187" s="474"/>
      <c r="E187" s="474"/>
      <c r="F187" s="473" t="s">
        <v>11</v>
      </c>
      <c r="G187" s="472"/>
      <c r="H187" s="472"/>
      <c r="I187" s="472"/>
      <c r="J187" s="472"/>
      <c r="K187" s="471"/>
      <c r="L187" s="485">
        <f>L65+L71+L85+L42</f>
        <v>715.6</v>
      </c>
      <c r="M187" s="461"/>
      <c r="N187" s="461"/>
      <c r="O187" s="469"/>
    </row>
    <row r="188" spans="1:15" ht="25.9" customHeight="1" x14ac:dyDescent="0.2">
      <c r="A188" s="461"/>
      <c r="B188" s="474"/>
      <c r="C188" s="474"/>
      <c r="D188" s="474"/>
      <c r="E188" s="474"/>
      <c r="F188" s="473" t="s">
        <v>10</v>
      </c>
      <c r="G188" s="472"/>
      <c r="H188" s="472"/>
      <c r="I188" s="472"/>
      <c r="J188" s="472"/>
      <c r="K188" s="471"/>
      <c r="L188" s="476"/>
      <c r="M188" s="461"/>
      <c r="N188" s="461"/>
      <c r="O188" s="469"/>
    </row>
    <row r="189" spans="1:15" x14ac:dyDescent="0.2">
      <c r="A189" s="461"/>
      <c r="B189" s="474"/>
      <c r="C189" s="474"/>
      <c r="D189" s="474"/>
      <c r="E189" s="474"/>
      <c r="F189" s="35" t="s">
        <v>9</v>
      </c>
      <c r="G189" s="34"/>
      <c r="H189" s="34"/>
      <c r="I189" s="34"/>
      <c r="J189" s="34"/>
      <c r="K189" s="33"/>
      <c r="L189" s="484"/>
      <c r="M189" s="461"/>
      <c r="N189" s="461"/>
      <c r="O189" s="469"/>
    </row>
    <row r="190" spans="1:15" x14ac:dyDescent="0.2">
      <c r="A190" s="461"/>
      <c r="B190" s="474"/>
      <c r="C190" s="474"/>
      <c r="D190" s="474"/>
      <c r="E190" s="474"/>
      <c r="F190" s="483" t="s">
        <v>8</v>
      </c>
      <c r="G190" s="482"/>
      <c r="H190" s="481"/>
      <c r="I190" s="480"/>
      <c r="J190" s="479"/>
      <c r="K190" s="478"/>
      <c r="L190" s="476">
        <f>L21+L32+L41+L63+L73</f>
        <v>2438.5</v>
      </c>
      <c r="M190" s="477"/>
      <c r="N190" s="461"/>
      <c r="O190" s="469"/>
    </row>
    <row r="191" spans="1:15" ht="26.45" customHeight="1" x14ac:dyDescent="0.2">
      <c r="A191" s="461"/>
      <c r="B191" s="474"/>
      <c r="C191" s="474"/>
      <c r="D191" s="474"/>
      <c r="E191" s="474"/>
      <c r="F191" s="473" t="s">
        <v>7</v>
      </c>
      <c r="G191" s="472"/>
      <c r="H191" s="472"/>
      <c r="I191" s="472"/>
      <c r="J191" s="472"/>
      <c r="K191" s="471"/>
      <c r="L191" s="476"/>
      <c r="M191" s="461"/>
      <c r="N191" s="461"/>
      <c r="O191" s="475"/>
    </row>
    <row r="192" spans="1:15" ht="22.9" customHeight="1" x14ac:dyDescent="0.2">
      <c r="A192" s="461"/>
      <c r="B192" s="474"/>
      <c r="C192" s="474"/>
      <c r="D192" s="474"/>
      <c r="E192" s="474"/>
      <c r="F192" s="473" t="s">
        <v>6</v>
      </c>
      <c r="G192" s="472"/>
      <c r="H192" s="472"/>
      <c r="I192" s="472"/>
      <c r="J192" s="472"/>
      <c r="K192" s="471"/>
      <c r="L192" s="470"/>
      <c r="M192" s="461"/>
      <c r="N192" s="461"/>
      <c r="O192" s="469"/>
    </row>
    <row r="193" spans="1:15" x14ac:dyDescent="0.2">
      <c r="A193" s="461"/>
      <c r="B193" s="474"/>
      <c r="C193" s="474"/>
      <c r="D193" s="474"/>
      <c r="E193" s="474"/>
      <c r="F193" s="473" t="s">
        <v>5</v>
      </c>
      <c r="G193" s="472"/>
      <c r="H193" s="472"/>
      <c r="I193" s="472"/>
      <c r="J193" s="472"/>
      <c r="K193" s="471"/>
      <c r="L193" s="470"/>
      <c r="M193" s="461"/>
      <c r="N193" s="461"/>
      <c r="O193" s="469"/>
    </row>
    <row r="194" spans="1:15" x14ac:dyDescent="0.2">
      <c r="A194" s="461"/>
      <c r="B194" s="474"/>
      <c r="C194" s="474"/>
      <c r="D194" s="474"/>
      <c r="E194" s="474"/>
      <c r="F194" s="473" t="s">
        <v>4</v>
      </c>
      <c r="G194" s="472"/>
      <c r="H194" s="472"/>
      <c r="I194" s="472"/>
      <c r="J194" s="472"/>
      <c r="K194" s="471"/>
      <c r="L194" s="470">
        <f>L86</f>
        <v>306.3</v>
      </c>
      <c r="M194" s="461"/>
      <c r="N194" s="461"/>
      <c r="O194" s="469"/>
    </row>
    <row r="195" spans="1:15" ht="13.5" thickBot="1" x14ac:dyDescent="0.25">
      <c r="F195" s="468" t="s">
        <v>3</v>
      </c>
      <c r="G195" s="467"/>
      <c r="H195" s="467"/>
      <c r="I195" s="467"/>
      <c r="J195" s="467"/>
      <c r="K195" s="466"/>
      <c r="L195" s="465"/>
      <c r="M195" s="461"/>
      <c r="N195" s="461"/>
    </row>
    <row r="196" spans="1:15" ht="13.5" thickBot="1" x14ac:dyDescent="0.25">
      <c r="F196" s="464" t="s">
        <v>2</v>
      </c>
      <c r="G196" s="463"/>
      <c r="H196" s="463"/>
      <c r="I196" s="463"/>
      <c r="J196" s="463"/>
      <c r="K196" s="463"/>
      <c r="L196" s="462">
        <v>0</v>
      </c>
      <c r="M196" s="461"/>
      <c r="N196" s="461"/>
    </row>
    <row r="197" spans="1:15" ht="18" customHeight="1" thickBot="1" x14ac:dyDescent="0.25">
      <c r="F197" s="460" t="s">
        <v>1</v>
      </c>
      <c r="G197" s="459"/>
      <c r="H197" s="459"/>
      <c r="I197" s="459"/>
      <c r="J197" s="459"/>
      <c r="K197" s="458"/>
      <c r="L197" s="457">
        <v>0</v>
      </c>
    </row>
    <row r="198" spans="1:15" ht="13.5" thickBot="1" x14ac:dyDescent="0.25">
      <c r="F198" s="456" t="s">
        <v>0</v>
      </c>
      <c r="G198" s="455"/>
      <c r="H198" s="455"/>
      <c r="I198" s="455"/>
      <c r="J198" s="455"/>
      <c r="K198" s="454"/>
      <c r="L198" s="453">
        <f>L184+L196</f>
        <v>3818.4</v>
      </c>
    </row>
    <row r="200" spans="1:15" x14ac:dyDescent="0.2">
      <c r="N200" s="452"/>
    </row>
  </sheetData>
  <mergeCells count="339">
    <mergeCell ref="F187:K187"/>
    <mergeCell ref="I123:I125"/>
    <mergeCell ref="I126:I128"/>
    <mergeCell ref="I129:I131"/>
    <mergeCell ref="F184:K184"/>
    <mergeCell ref="I132:I133"/>
    <mergeCell ref="F147:F148"/>
    <mergeCell ref="F140:F141"/>
    <mergeCell ref="G123:G125"/>
    <mergeCell ref="F193:K193"/>
    <mergeCell ref="I136:I137"/>
    <mergeCell ref="I138:I139"/>
    <mergeCell ref="B134:B135"/>
    <mergeCell ref="G134:G135"/>
    <mergeCell ref="D129:D131"/>
    <mergeCell ref="D132:D133"/>
    <mergeCell ref="I134:I135"/>
    <mergeCell ref="B123:B125"/>
    <mergeCell ref="I102:I104"/>
    <mergeCell ref="I105:I106"/>
    <mergeCell ref="I107:I110"/>
    <mergeCell ref="I111:I113"/>
    <mergeCell ref="D121:D122"/>
    <mergeCell ref="D123:D125"/>
    <mergeCell ref="D114:D116"/>
    <mergeCell ref="I121:I122"/>
    <mergeCell ref="E121:E122"/>
    <mergeCell ref="E102:E104"/>
    <mergeCell ref="I98:I101"/>
    <mergeCell ref="F198:K198"/>
    <mergeCell ref="C119:C120"/>
    <mergeCell ref="C121:C122"/>
    <mergeCell ref="C123:C125"/>
    <mergeCell ref="E123:E125"/>
    <mergeCell ref="E126:E128"/>
    <mergeCell ref="E129:E131"/>
    <mergeCell ref="H95:H101"/>
    <mergeCell ref="G105:G106"/>
    <mergeCell ref="E111:E113"/>
    <mergeCell ref="G98:G101"/>
    <mergeCell ref="G107:G110"/>
    <mergeCell ref="E105:E106"/>
    <mergeCell ref="E107:E110"/>
    <mergeCell ref="H89:H94"/>
    <mergeCell ref="G111:G113"/>
    <mergeCell ref="G89:G91"/>
    <mergeCell ref="D89:D91"/>
    <mergeCell ref="D92:D94"/>
    <mergeCell ref="D95:D97"/>
    <mergeCell ref="D98:D101"/>
    <mergeCell ref="D102:D104"/>
    <mergeCell ref="G92:G94"/>
    <mergeCell ref="G95:G97"/>
    <mergeCell ref="G102:G104"/>
    <mergeCell ref="C95:C97"/>
    <mergeCell ref="C98:C101"/>
    <mergeCell ref="C102:C104"/>
    <mergeCell ref="B98:B101"/>
    <mergeCell ref="B95:B97"/>
    <mergeCell ref="C105:C106"/>
    <mergeCell ref="C92:C94"/>
    <mergeCell ref="A89:A91"/>
    <mergeCell ref="B89:B91"/>
    <mergeCell ref="C89:C91"/>
    <mergeCell ref="C111:C113"/>
    <mergeCell ref="A95:A97"/>
    <mergeCell ref="A98:A101"/>
    <mergeCell ref="B102:B104"/>
    <mergeCell ref="B92:B94"/>
    <mergeCell ref="A92:A94"/>
    <mergeCell ref="A107:A110"/>
    <mergeCell ref="A111:A113"/>
    <mergeCell ref="B105:B106"/>
    <mergeCell ref="B107:B110"/>
    <mergeCell ref="B111:B113"/>
    <mergeCell ref="D105:D106"/>
    <mergeCell ref="D107:D110"/>
    <mergeCell ref="C107:C110"/>
    <mergeCell ref="A105:A106"/>
    <mergeCell ref="A132:A133"/>
    <mergeCell ref="A114:A116"/>
    <mergeCell ref="A117:A118"/>
    <mergeCell ref="A119:A120"/>
    <mergeCell ref="B114:B116"/>
    <mergeCell ref="D111:D113"/>
    <mergeCell ref="C114:C116"/>
    <mergeCell ref="C117:C118"/>
    <mergeCell ref="B126:B128"/>
    <mergeCell ref="B121:B122"/>
    <mergeCell ref="B136:B137"/>
    <mergeCell ref="D134:D135"/>
    <mergeCell ref="E134:E135"/>
    <mergeCell ref="G114:G116"/>
    <mergeCell ref="G119:G120"/>
    <mergeCell ref="B117:B118"/>
    <mergeCell ref="B119:B120"/>
    <mergeCell ref="F121:F122"/>
    <mergeCell ref="F123:F125"/>
    <mergeCell ref="F126:F128"/>
    <mergeCell ref="A102:A104"/>
    <mergeCell ref="E114:E116"/>
    <mergeCell ref="G117:G118"/>
    <mergeCell ref="F138:F139"/>
    <mergeCell ref="A134:A135"/>
    <mergeCell ref="C126:C128"/>
    <mergeCell ref="C129:C131"/>
    <mergeCell ref="B132:B133"/>
    <mergeCell ref="B129:B131"/>
    <mergeCell ref="E132:E133"/>
    <mergeCell ref="J134:J135"/>
    <mergeCell ref="J136:J137"/>
    <mergeCell ref="H132:H139"/>
    <mergeCell ref="C132:C133"/>
    <mergeCell ref="F136:F137"/>
    <mergeCell ref="G144:G148"/>
    <mergeCell ref="I142:I143"/>
    <mergeCell ref="I144:I146"/>
    <mergeCell ref="G132:G133"/>
    <mergeCell ref="A169:K169"/>
    <mergeCell ref="F182:L182"/>
    <mergeCell ref="A147:A148"/>
    <mergeCell ref="B138:B139"/>
    <mergeCell ref="J149:J150"/>
    <mergeCell ref="I149:I150"/>
    <mergeCell ref="G149:G150"/>
    <mergeCell ref="H144:H150"/>
    <mergeCell ref="B147:B148"/>
    <mergeCell ref="F194:K194"/>
    <mergeCell ref="F195:K195"/>
    <mergeCell ref="A126:A128"/>
    <mergeCell ref="A129:A131"/>
    <mergeCell ref="B168:K168"/>
    <mergeCell ref="F162:F163"/>
    <mergeCell ref="H162:H166"/>
    <mergeCell ref="F188:K188"/>
    <mergeCell ref="C151:J151"/>
    <mergeCell ref="J132:J133"/>
    <mergeCell ref="I162:I166"/>
    <mergeCell ref="F160:F161"/>
    <mergeCell ref="G140:G143"/>
    <mergeCell ref="I114:I116"/>
    <mergeCell ref="I117:I118"/>
    <mergeCell ref="D117:D118"/>
    <mergeCell ref="D119:D120"/>
    <mergeCell ref="I140:I141"/>
    <mergeCell ref="I147:I148"/>
    <mergeCell ref="G138:G139"/>
    <mergeCell ref="B164:B166"/>
    <mergeCell ref="A164:A166"/>
    <mergeCell ref="C167:J167"/>
    <mergeCell ref="J114:J116"/>
    <mergeCell ref="B160:B161"/>
    <mergeCell ref="A162:A163"/>
    <mergeCell ref="B162:B163"/>
    <mergeCell ref="A157:A159"/>
    <mergeCell ref="B157:B159"/>
    <mergeCell ref="A160:A161"/>
    <mergeCell ref="E98:E101"/>
    <mergeCell ref="G162:G166"/>
    <mergeCell ref="B154:L154"/>
    <mergeCell ref="F196:K196"/>
    <mergeCell ref="F185:K185"/>
    <mergeCell ref="F186:K186"/>
    <mergeCell ref="F189:K189"/>
    <mergeCell ref="F191:K191"/>
    <mergeCell ref="F192:K192"/>
    <mergeCell ref="F114:F116"/>
    <mergeCell ref="F197:K197"/>
    <mergeCell ref="E89:E91"/>
    <mergeCell ref="F89:F91"/>
    <mergeCell ref="F92:F94"/>
    <mergeCell ref="F95:F97"/>
    <mergeCell ref="F98:F101"/>
    <mergeCell ref="F102:F104"/>
    <mergeCell ref="F105:F106"/>
    <mergeCell ref="F107:F110"/>
    <mergeCell ref="F111:F113"/>
    <mergeCell ref="A144:A146"/>
    <mergeCell ref="B144:B146"/>
    <mergeCell ref="F129:F131"/>
    <mergeCell ref="F132:F133"/>
    <mergeCell ref="B140:B141"/>
    <mergeCell ref="A136:A137"/>
    <mergeCell ref="A140:A141"/>
    <mergeCell ref="F134:F135"/>
    <mergeCell ref="C134:C135"/>
    <mergeCell ref="D136:D137"/>
    <mergeCell ref="B149:B150"/>
    <mergeCell ref="A149:A150"/>
    <mergeCell ref="E75:E79"/>
    <mergeCell ref="F117:F118"/>
    <mergeCell ref="F119:F120"/>
    <mergeCell ref="E136:E137"/>
    <mergeCell ref="E138:E139"/>
    <mergeCell ref="D126:D128"/>
    <mergeCell ref="A142:A143"/>
    <mergeCell ref="B142:B143"/>
    <mergeCell ref="H48:H54"/>
    <mergeCell ref="H55:H62"/>
    <mergeCell ref="F55:F57"/>
    <mergeCell ref="H75:H79"/>
    <mergeCell ref="D84:F88"/>
    <mergeCell ref="E149:E150"/>
    <mergeCell ref="E119:E120"/>
    <mergeCell ref="D147:D148"/>
    <mergeCell ref="E117:E118"/>
    <mergeCell ref="E92:E94"/>
    <mergeCell ref="G63:G69"/>
    <mergeCell ref="F63:F66"/>
    <mergeCell ref="G70:G74"/>
    <mergeCell ref="D75:D79"/>
    <mergeCell ref="A75:A79"/>
    <mergeCell ref="I48:I54"/>
    <mergeCell ref="I55:I62"/>
    <mergeCell ref="G55:G62"/>
    <mergeCell ref="E63:E69"/>
    <mergeCell ref="G48:G54"/>
    <mergeCell ref="B55:B62"/>
    <mergeCell ref="A55:A62"/>
    <mergeCell ref="G75:G79"/>
    <mergeCell ref="A70:A74"/>
    <mergeCell ref="B70:B74"/>
    <mergeCell ref="C70:C74"/>
    <mergeCell ref="C75:C79"/>
    <mergeCell ref="B75:B79"/>
    <mergeCell ref="A63:A66"/>
    <mergeCell ref="B63:B66"/>
    <mergeCell ref="B35:B37"/>
    <mergeCell ref="C35:C37"/>
    <mergeCell ref="D35:D37"/>
    <mergeCell ref="D32:F34"/>
    <mergeCell ref="A26:A31"/>
    <mergeCell ref="A35:A37"/>
    <mergeCell ref="F26:F27"/>
    <mergeCell ref="A32:A34"/>
    <mergeCell ref="B32:B34"/>
    <mergeCell ref="C32:C34"/>
    <mergeCell ref="A38:A47"/>
    <mergeCell ref="H19:H25"/>
    <mergeCell ref="D38:F47"/>
    <mergeCell ref="B26:B31"/>
    <mergeCell ref="B19:B25"/>
    <mergeCell ref="B38:B47"/>
    <mergeCell ref="G32:G37"/>
    <mergeCell ref="F35:F37"/>
    <mergeCell ref="I38:I47"/>
    <mergeCell ref="H38:H47"/>
    <mergeCell ref="H26:H31"/>
    <mergeCell ref="G19:G25"/>
    <mergeCell ref="D19:F25"/>
    <mergeCell ref="H32:H37"/>
    <mergeCell ref="G38:G47"/>
    <mergeCell ref="I32:I37"/>
    <mergeCell ref="I19:I25"/>
    <mergeCell ref="I26:I31"/>
    <mergeCell ref="B10:L11"/>
    <mergeCell ref="G26:G31"/>
    <mergeCell ref="I6:I8"/>
    <mergeCell ref="K6:K8"/>
    <mergeCell ref="L6:L8"/>
    <mergeCell ref="C6:C8"/>
    <mergeCell ref="E6:E8"/>
    <mergeCell ref="A3:O3"/>
    <mergeCell ref="A2:O2"/>
    <mergeCell ref="A4:O4"/>
    <mergeCell ref="M1:O1"/>
    <mergeCell ref="D6:D8"/>
    <mergeCell ref="G6:G8"/>
    <mergeCell ref="J6:J8"/>
    <mergeCell ref="O7:O8"/>
    <mergeCell ref="M6:O6"/>
    <mergeCell ref="M7:M8"/>
    <mergeCell ref="A6:A8"/>
    <mergeCell ref="B6:B8"/>
    <mergeCell ref="A10:A11"/>
    <mergeCell ref="A13:A18"/>
    <mergeCell ref="A19:A25"/>
    <mergeCell ref="N5:O5"/>
    <mergeCell ref="N7:N8"/>
    <mergeCell ref="F6:F8"/>
    <mergeCell ref="H6:H8"/>
    <mergeCell ref="A81:A83"/>
    <mergeCell ref="B84:B88"/>
    <mergeCell ref="A84:A88"/>
    <mergeCell ref="D70:F74"/>
    <mergeCell ref="J119:J120"/>
    <mergeCell ref="J121:J122"/>
    <mergeCell ref="J92:J94"/>
    <mergeCell ref="J89:J91"/>
    <mergeCell ref="J95:J97"/>
    <mergeCell ref="E95:E97"/>
    <mergeCell ref="A138:A139"/>
    <mergeCell ref="A121:A122"/>
    <mergeCell ref="A123:A125"/>
    <mergeCell ref="C80:J80"/>
    <mergeCell ref="I84:I88"/>
    <mergeCell ref="B81:B83"/>
    <mergeCell ref="J107:J110"/>
    <mergeCell ref="J111:J113"/>
    <mergeCell ref="G126:G128"/>
    <mergeCell ref="G129:G131"/>
    <mergeCell ref="M70:M71"/>
    <mergeCell ref="N70:N71"/>
    <mergeCell ref="O70:O71"/>
    <mergeCell ref="I70:I74"/>
    <mergeCell ref="H84:H88"/>
    <mergeCell ref="C82:L83"/>
    <mergeCell ref="H70:H74"/>
    <mergeCell ref="I75:I79"/>
    <mergeCell ref="J123:J125"/>
    <mergeCell ref="J126:J128"/>
    <mergeCell ref="J129:J131"/>
    <mergeCell ref="F157:F159"/>
    <mergeCell ref="H102:H106"/>
    <mergeCell ref="I92:I94"/>
    <mergeCell ref="B152:K152"/>
    <mergeCell ref="G136:G137"/>
    <mergeCell ref="J144:J145"/>
    <mergeCell ref="C136:C137"/>
    <mergeCell ref="J105:J106"/>
    <mergeCell ref="J117:J118"/>
    <mergeCell ref="H63:H69"/>
    <mergeCell ref="I63:I69"/>
    <mergeCell ref="J98:J101"/>
    <mergeCell ref="J102:J104"/>
    <mergeCell ref="H114:H120"/>
    <mergeCell ref="I119:I120"/>
    <mergeCell ref="H107:H113"/>
    <mergeCell ref="I95:I97"/>
    <mergeCell ref="G84:G88"/>
    <mergeCell ref="G121:G122"/>
    <mergeCell ref="J63:J69"/>
    <mergeCell ref="J157:J161"/>
    <mergeCell ref="H157:H161"/>
    <mergeCell ref="F164:F166"/>
    <mergeCell ref="I157:I161"/>
    <mergeCell ref="G157:G161"/>
    <mergeCell ref="H121:H125"/>
    <mergeCell ref="H126:H131"/>
  </mergeCells>
  <pageMargins left="0.70866141732283472" right="0.70866141732283472" top="0.74803149606299213" bottom="0.74803149606299213" header="0.31496062992125984" footer="0.31496062992125984"/>
  <pageSetup paperSize="9" scale="68" firstPageNumber="5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topLeftCell="A10" workbookViewId="0">
      <selection activeCell="I20" sqref="I20:O22"/>
    </sheetView>
  </sheetViews>
  <sheetFormatPr defaultRowHeight="12.75" x14ac:dyDescent="0.2"/>
  <cols>
    <col min="1" max="2" width="3.5703125" style="1092" customWidth="1"/>
    <col min="3" max="4" width="3.7109375" style="1092" customWidth="1"/>
    <col min="5" max="5" width="2.5703125" style="1092" customWidth="1"/>
    <col min="6" max="6" width="39.28515625" style="1092" customWidth="1"/>
    <col min="7" max="7" width="3.7109375" style="1092" customWidth="1"/>
    <col min="8" max="8" width="7.85546875" style="1093" customWidth="1"/>
    <col min="9" max="9" width="4.42578125" style="1092" customWidth="1"/>
    <col min="10" max="10" width="23.42578125" style="1092" customWidth="1"/>
    <col min="11" max="11" width="7.28515625" style="1092" customWidth="1"/>
    <col min="12" max="12" width="10" style="1092" customWidth="1"/>
    <col min="13" max="13" width="36.5703125" style="1092" customWidth="1"/>
    <col min="14" max="14" width="9.140625" style="1092"/>
    <col min="15" max="15" width="10" style="1092" customWidth="1"/>
    <col min="16" max="16384" width="9.140625" style="1092"/>
  </cols>
  <sheetData>
    <row r="1" spans="1:15" ht="70.5" customHeight="1" x14ac:dyDescent="0.2">
      <c r="M1" s="1379" t="s">
        <v>292</v>
      </c>
      <c r="N1" s="1379"/>
      <c r="O1" s="1379"/>
    </row>
    <row r="2" spans="1:15" ht="15.75" customHeight="1" x14ac:dyDescent="0.2">
      <c r="A2" s="1378" t="s">
        <v>108</v>
      </c>
      <c r="B2" s="1378"/>
      <c r="C2" s="1378"/>
      <c r="D2" s="1378"/>
      <c r="E2" s="1378"/>
      <c r="F2" s="1378"/>
      <c r="G2" s="1378"/>
      <c r="H2" s="1378"/>
      <c r="I2" s="1378"/>
      <c r="J2" s="1378"/>
      <c r="K2" s="1378"/>
      <c r="L2" s="1378"/>
      <c r="M2" s="1378"/>
      <c r="N2" s="1378"/>
      <c r="O2" s="1378"/>
    </row>
    <row r="3" spans="1:15" ht="13.9" customHeight="1" x14ac:dyDescent="0.2">
      <c r="A3" s="1377" t="s">
        <v>291</v>
      </c>
      <c r="B3" s="1377"/>
      <c r="C3" s="1377"/>
      <c r="D3" s="1377"/>
      <c r="E3" s="1377"/>
      <c r="F3" s="1377"/>
      <c r="G3" s="1377"/>
      <c r="H3" s="1377"/>
      <c r="I3" s="1377"/>
      <c r="J3" s="1377"/>
      <c r="K3" s="1377"/>
      <c r="L3" s="1377"/>
      <c r="M3" s="1377"/>
      <c r="N3" s="1377"/>
      <c r="O3" s="1377"/>
    </row>
    <row r="4" spans="1:15" ht="14.25" x14ac:dyDescent="0.2">
      <c r="A4" s="1376" t="s">
        <v>106</v>
      </c>
      <c r="B4" s="1376"/>
      <c r="C4" s="1376"/>
      <c r="D4" s="1376"/>
      <c r="E4" s="1376"/>
      <c r="F4" s="1376"/>
      <c r="G4" s="1376"/>
      <c r="H4" s="1376"/>
      <c r="I4" s="1376"/>
      <c r="J4" s="1376"/>
      <c r="K4" s="1376"/>
      <c r="L4" s="1376"/>
      <c r="M4" s="1376"/>
      <c r="N4" s="1376"/>
      <c r="O4" s="1376"/>
    </row>
    <row r="5" spans="1:15" ht="12" customHeight="1" thickBot="1" x14ac:dyDescent="0.25">
      <c r="A5" s="1373"/>
      <c r="B5" s="1373"/>
      <c r="C5" s="1373"/>
      <c r="D5" s="1373"/>
      <c r="E5" s="1373"/>
      <c r="F5" s="1373"/>
      <c r="G5" s="1373"/>
      <c r="H5" s="1375"/>
      <c r="I5" s="1373"/>
      <c r="J5" s="1373"/>
      <c r="K5" s="1373"/>
      <c r="L5" s="1373"/>
      <c r="M5" s="1374"/>
      <c r="N5" s="1373"/>
      <c r="O5" s="1372" t="s">
        <v>105</v>
      </c>
    </row>
    <row r="6" spans="1:15" ht="13.9" customHeight="1" thickBot="1" x14ac:dyDescent="0.25">
      <c r="A6" s="1371" t="s">
        <v>104</v>
      </c>
      <c r="B6" s="1370" t="s">
        <v>103</v>
      </c>
      <c r="C6" s="1369" t="s">
        <v>99</v>
      </c>
      <c r="D6" s="1368" t="s">
        <v>102</v>
      </c>
      <c r="E6" s="1367" t="s">
        <v>101</v>
      </c>
      <c r="F6" s="1366" t="s">
        <v>100</v>
      </c>
      <c r="G6" s="1365" t="s">
        <v>99</v>
      </c>
      <c r="H6" s="1363" t="s">
        <v>98</v>
      </c>
      <c r="I6" s="1364" t="s">
        <v>97</v>
      </c>
      <c r="J6" s="1074" t="s">
        <v>96</v>
      </c>
      <c r="K6" s="1363" t="s">
        <v>95</v>
      </c>
      <c r="L6" s="1072" t="s">
        <v>94</v>
      </c>
      <c r="M6" s="1071" t="s">
        <v>93</v>
      </c>
      <c r="N6" s="1070"/>
      <c r="O6" s="1069"/>
    </row>
    <row r="7" spans="1:15" ht="12.75" customHeight="1" x14ac:dyDescent="0.2">
      <c r="A7" s="1362"/>
      <c r="B7" s="1361"/>
      <c r="C7" s="1360"/>
      <c r="D7" s="1359"/>
      <c r="E7" s="1358"/>
      <c r="F7" s="1357"/>
      <c r="G7" s="1356"/>
      <c r="H7" s="1354"/>
      <c r="I7" s="1355"/>
      <c r="J7" s="1047"/>
      <c r="K7" s="1354"/>
      <c r="L7" s="1059"/>
      <c r="M7" s="1353" t="s">
        <v>92</v>
      </c>
      <c r="N7" s="1352" t="s">
        <v>91</v>
      </c>
      <c r="O7" s="1351" t="s">
        <v>90</v>
      </c>
    </row>
    <row r="8" spans="1:15" ht="150" customHeight="1" thickBot="1" x14ac:dyDescent="0.25">
      <c r="A8" s="1350"/>
      <c r="B8" s="1349"/>
      <c r="C8" s="1348"/>
      <c r="D8" s="1347"/>
      <c r="E8" s="1346"/>
      <c r="F8" s="1345"/>
      <c r="G8" s="1344"/>
      <c r="H8" s="1342"/>
      <c r="I8" s="1343"/>
      <c r="J8" s="1047"/>
      <c r="K8" s="1342"/>
      <c r="L8" s="1045"/>
      <c r="M8" s="1341"/>
      <c r="N8" s="1340"/>
      <c r="O8" s="1339"/>
    </row>
    <row r="9" spans="1:15" ht="16.5" thickBot="1" x14ac:dyDescent="0.3">
      <c r="A9" s="1338" t="s">
        <v>21</v>
      </c>
      <c r="B9" s="1337" t="s">
        <v>290</v>
      </c>
      <c r="C9" s="1336"/>
      <c r="D9" s="1336"/>
      <c r="E9" s="1334"/>
      <c r="F9" s="1336"/>
      <c r="G9" s="1336"/>
      <c r="H9" s="1335"/>
      <c r="I9" s="1334"/>
      <c r="J9" s="1334"/>
      <c r="K9" s="1333"/>
      <c r="L9" s="1333"/>
      <c r="M9" s="1332"/>
      <c r="N9" s="1331"/>
      <c r="O9" s="1330"/>
    </row>
    <row r="10" spans="1:15" ht="15" customHeight="1" x14ac:dyDescent="0.2">
      <c r="A10" s="1329"/>
      <c r="B10" s="1328"/>
      <c r="C10" s="1325"/>
      <c r="D10" s="1325"/>
      <c r="E10" s="1325"/>
      <c r="F10" s="1327"/>
      <c r="G10" s="1327"/>
      <c r="H10" s="1326"/>
      <c r="I10" s="1325"/>
      <c r="J10" s="1325"/>
      <c r="K10" s="1325"/>
      <c r="L10" s="1324"/>
      <c r="M10" s="1323" t="s">
        <v>289</v>
      </c>
      <c r="N10" s="1322" t="s">
        <v>288</v>
      </c>
      <c r="O10" s="1321">
        <v>78.37</v>
      </c>
    </row>
    <row r="11" spans="1:15" ht="30.6" customHeight="1" thickBot="1" x14ac:dyDescent="0.25">
      <c r="A11" s="1320"/>
      <c r="B11" s="1319"/>
      <c r="C11" s="1316"/>
      <c r="D11" s="1316"/>
      <c r="E11" s="1316"/>
      <c r="F11" s="1318"/>
      <c r="G11" s="1318"/>
      <c r="H11" s="1317"/>
      <c r="I11" s="1316"/>
      <c r="J11" s="1316"/>
      <c r="K11" s="1316"/>
      <c r="L11" s="1315"/>
      <c r="M11" s="1314" t="s">
        <v>287</v>
      </c>
      <c r="N11" s="1313" t="s">
        <v>58</v>
      </c>
      <c r="O11" s="1312">
        <v>102.5</v>
      </c>
    </row>
    <row r="12" spans="1:15" ht="13.5" customHeight="1" thickBot="1" x14ac:dyDescent="0.25">
      <c r="A12" s="1166" t="s">
        <v>21</v>
      </c>
      <c r="B12" s="1311" t="s">
        <v>21</v>
      </c>
      <c r="C12" s="1310" t="s">
        <v>286</v>
      </c>
      <c r="D12" s="1309"/>
      <c r="E12" s="1308"/>
      <c r="F12" s="1307"/>
      <c r="G12" s="1306"/>
      <c r="H12" s="1305"/>
      <c r="I12" s="1304"/>
      <c r="J12" s="1304"/>
      <c r="K12" s="1304"/>
      <c r="L12" s="1304"/>
      <c r="M12" s="1304"/>
      <c r="N12" s="1304"/>
      <c r="O12" s="1303"/>
    </row>
    <row r="13" spans="1:15" ht="26.25" thickBot="1" x14ac:dyDescent="0.25">
      <c r="A13" s="1302"/>
      <c r="B13" s="1289"/>
      <c r="C13" s="1301"/>
      <c r="D13" s="1299"/>
      <c r="E13" s="1299"/>
      <c r="F13" s="1299"/>
      <c r="G13" s="1299"/>
      <c r="H13" s="1300"/>
      <c r="I13" s="1299"/>
      <c r="J13" s="1299"/>
      <c r="K13" s="1299"/>
      <c r="L13" s="1299"/>
      <c r="M13" s="1298" t="s">
        <v>285</v>
      </c>
      <c r="N13" s="1297" t="s">
        <v>284</v>
      </c>
      <c r="O13" s="1296">
        <v>1.1000000000000001</v>
      </c>
    </row>
    <row r="14" spans="1:15" ht="42" customHeight="1" thickBot="1" x14ac:dyDescent="0.25">
      <c r="A14" s="1295"/>
      <c r="B14" s="1289"/>
      <c r="C14" s="1294"/>
      <c r="D14" s="1292"/>
      <c r="E14" s="1292"/>
      <c r="F14" s="1292"/>
      <c r="G14" s="1292"/>
      <c r="H14" s="1293"/>
      <c r="I14" s="1292"/>
      <c r="J14" s="1292"/>
      <c r="K14" s="1292"/>
      <c r="L14" s="1292"/>
      <c r="M14" s="1291" t="s">
        <v>283</v>
      </c>
      <c r="N14" s="1284" t="s">
        <v>58</v>
      </c>
      <c r="O14" s="1283">
        <v>126.6</v>
      </c>
    </row>
    <row r="15" spans="1:15" ht="38.450000000000003" customHeight="1" thickBot="1" x14ac:dyDescent="0.25">
      <c r="A15" s="1290"/>
      <c r="B15" s="1289"/>
      <c r="C15" s="1288"/>
      <c r="D15" s="1286"/>
      <c r="E15" s="1286"/>
      <c r="F15" s="1286"/>
      <c r="G15" s="1286"/>
      <c r="H15" s="1287"/>
      <c r="I15" s="1286"/>
      <c r="J15" s="1286"/>
      <c r="K15" s="1286"/>
      <c r="L15" s="1286"/>
      <c r="M15" s="1285" t="s">
        <v>282</v>
      </c>
      <c r="N15" s="1284" t="s">
        <v>58</v>
      </c>
      <c r="O15" s="1283">
        <v>35.299999999999997</v>
      </c>
    </row>
    <row r="16" spans="1:15" ht="26.25" customHeight="1" x14ac:dyDescent="0.2">
      <c r="A16" s="1267" t="s">
        <v>21</v>
      </c>
      <c r="B16" s="1266" t="s">
        <v>21</v>
      </c>
      <c r="C16" s="1265" t="s">
        <v>28</v>
      </c>
      <c r="D16" s="1282"/>
      <c r="E16" s="1281"/>
      <c r="F16" s="1280" t="s">
        <v>281</v>
      </c>
      <c r="G16" s="1279" t="s">
        <v>280</v>
      </c>
      <c r="H16" s="1239" t="s">
        <v>36</v>
      </c>
      <c r="I16" s="1278" t="s">
        <v>275</v>
      </c>
      <c r="J16" s="1277" t="s">
        <v>274</v>
      </c>
      <c r="K16" s="1276" t="s">
        <v>210</v>
      </c>
      <c r="L16" s="1275">
        <v>9.9</v>
      </c>
      <c r="M16" s="1274" t="s">
        <v>279</v>
      </c>
      <c r="N16" s="1273" t="s">
        <v>49</v>
      </c>
      <c r="O16" s="1272">
        <v>280</v>
      </c>
    </row>
    <row r="17" spans="1:15" ht="16.5" customHeight="1" thickBot="1" x14ac:dyDescent="0.25">
      <c r="A17" s="1255"/>
      <c r="B17" s="1255"/>
      <c r="C17" s="1254"/>
      <c r="D17" s="1271"/>
      <c r="E17" s="1264"/>
      <c r="F17" s="1270"/>
      <c r="G17" s="1262"/>
      <c r="H17" s="1189"/>
      <c r="I17" s="1261"/>
      <c r="J17" s="1260"/>
      <c r="K17" s="1214" t="s">
        <v>19</v>
      </c>
      <c r="L17" s="1269">
        <f>L16</f>
        <v>9.9</v>
      </c>
      <c r="M17" s="1268"/>
      <c r="N17" s="1231"/>
      <c r="O17" s="1256"/>
    </row>
    <row r="18" spans="1:15" ht="24.75" customHeight="1" thickBot="1" x14ac:dyDescent="0.25">
      <c r="A18" s="1267" t="s">
        <v>21</v>
      </c>
      <c r="B18" s="1266" t="s">
        <v>21</v>
      </c>
      <c r="C18" s="1265" t="s">
        <v>28</v>
      </c>
      <c r="D18" s="1208" t="s">
        <v>21</v>
      </c>
      <c r="E18" s="1264"/>
      <c r="F18" s="1263" t="s">
        <v>278</v>
      </c>
      <c r="G18" s="1262"/>
      <c r="H18" s="1189"/>
      <c r="I18" s="1261"/>
      <c r="J18" s="1260"/>
      <c r="K18" s="1259" t="s">
        <v>210</v>
      </c>
      <c r="L18" s="1258">
        <v>9.9</v>
      </c>
      <c r="M18" s="1257"/>
      <c r="N18" s="1231"/>
      <c r="O18" s="1256"/>
    </row>
    <row r="19" spans="1:15" ht="14.25" customHeight="1" thickBot="1" x14ac:dyDescent="0.25">
      <c r="A19" s="1255"/>
      <c r="B19" s="1255"/>
      <c r="C19" s="1254"/>
      <c r="D19" s="1253"/>
      <c r="E19" s="1252"/>
      <c r="F19" s="1251"/>
      <c r="G19" s="1250"/>
      <c r="H19" s="1189"/>
      <c r="I19" s="1249"/>
      <c r="J19" s="1248"/>
      <c r="K19" s="1171" t="s">
        <v>19</v>
      </c>
      <c r="L19" s="1247">
        <f>SUM(L18)</f>
        <v>9.9</v>
      </c>
      <c r="M19" s="1246"/>
      <c r="N19" s="1245"/>
      <c r="O19" s="1244"/>
    </row>
    <row r="20" spans="1:15" ht="28.15" customHeight="1" x14ac:dyDescent="0.2">
      <c r="A20" s="1243" t="s">
        <v>21</v>
      </c>
      <c r="B20" s="1242" t="s">
        <v>21</v>
      </c>
      <c r="C20" s="1194" t="s">
        <v>197</v>
      </c>
      <c r="D20" s="1225"/>
      <c r="E20" s="1207"/>
      <c r="F20" s="1241" t="s">
        <v>277</v>
      </c>
      <c r="G20" s="1240" t="s">
        <v>276</v>
      </c>
      <c r="H20" s="1239" t="s">
        <v>36</v>
      </c>
      <c r="I20" s="1205" t="s">
        <v>275</v>
      </c>
      <c r="J20" s="1204" t="s">
        <v>274</v>
      </c>
      <c r="K20" s="1224" t="s">
        <v>26</v>
      </c>
      <c r="L20" s="1238">
        <f>L25</f>
        <v>52</v>
      </c>
      <c r="M20" s="1237" t="s">
        <v>273</v>
      </c>
      <c r="N20" s="1236" t="s">
        <v>49</v>
      </c>
      <c r="O20" s="1235">
        <v>14400</v>
      </c>
    </row>
    <row r="21" spans="1:15" ht="20.45" customHeight="1" x14ac:dyDescent="0.2">
      <c r="A21" s="1196"/>
      <c r="B21" s="1195"/>
      <c r="C21" s="1194"/>
      <c r="D21" s="1225"/>
      <c r="E21" s="1192"/>
      <c r="F21" s="1215"/>
      <c r="G21" s="1190"/>
      <c r="H21" s="1189"/>
      <c r="I21" s="1188"/>
      <c r="J21" s="1187"/>
      <c r="K21" s="1234" t="s">
        <v>210</v>
      </c>
      <c r="L21" s="1233"/>
      <c r="M21" s="1232" t="s">
        <v>272</v>
      </c>
      <c r="N21" s="1231"/>
      <c r="O21" s="1230" t="s">
        <v>271</v>
      </c>
    </row>
    <row r="22" spans="1:15" ht="15.6" customHeight="1" thickBot="1" x14ac:dyDescent="0.25">
      <c r="A22" s="1196"/>
      <c r="B22" s="1195"/>
      <c r="C22" s="1194"/>
      <c r="D22" s="1225"/>
      <c r="E22" s="1192"/>
      <c r="F22" s="1215"/>
      <c r="G22" s="1190"/>
      <c r="H22" s="1189"/>
      <c r="I22" s="1173"/>
      <c r="J22" s="1172"/>
      <c r="K22" s="1229" t="s">
        <v>39</v>
      </c>
      <c r="L22" s="1213">
        <f>L27</f>
        <v>0.3</v>
      </c>
      <c r="M22" s="1228" t="s">
        <v>270</v>
      </c>
      <c r="N22" s="1227" t="s">
        <v>58</v>
      </c>
      <c r="O22" s="1226">
        <v>100</v>
      </c>
    </row>
    <row r="23" spans="1:15" x14ac:dyDescent="0.2">
      <c r="A23" s="1196"/>
      <c r="B23" s="1195"/>
      <c r="C23" s="1194"/>
      <c r="D23" s="1225"/>
      <c r="E23" s="1192"/>
      <c r="F23" s="1215"/>
      <c r="G23" s="1190"/>
      <c r="H23" s="1189"/>
      <c r="I23" s="1205"/>
      <c r="J23" s="1204"/>
      <c r="K23" s="1224" t="s">
        <v>221</v>
      </c>
      <c r="L23" s="1223">
        <v>5.7</v>
      </c>
      <c r="M23" s="1222"/>
      <c r="N23" s="1221"/>
      <c r="O23" s="1220"/>
    </row>
    <row r="24" spans="1:15" ht="13.5" thickBot="1" x14ac:dyDescent="0.25">
      <c r="A24" s="1219"/>
      <c r="B24" s="1218"/>
      <c r="C24" s="1217"/>
      <c r="D24" s="1216"/>
      <c r="E24" s="1192"/>
      <c r="F24" s="1215"/>
      <c r="G24" s="1190"/>
      <c r="H24" s="1189"/>
      <c r="I24" s="1173"/>
      <c r="J24" s="1172"/>
      <c r="K24" s="1214" t="s">
        <v>19</v>
      </c>
      <c r="L24" s="1213">
        <f>SUM(L20:L23)</f>
        <v>58</v>
      </c>
      <c r="M24" s="1212"/>
      <c r="N24" s="1168"/>
      <c r="O24" s="1167"/>
    </row>
    <row r="25" spans="1:15" ht="13.5" thickBot="1" x14ac:dyDescent="0.25">
      <c r="A25" s="1211" t="s">
        <v>21</v>
      </c>
      <c r="B25" s="1210" t="s">
        <v>21</v>
      </c>
      <c r="C25" s="1209" t="s">
        <v>197</v>
      </c>
      <c r="D25" s="1208" t="s">
        <v>21</v>
      </c>
      <c r="E25" s="1207"/>
      <c r="F25" s="1206" t="s">
        <v>269</v>
      </c>
      <c r="G25" s="1190"/>
      <c r="H25" s="1189"/>
      <c r="I25" s="1205"/>
      <c r="J25" s="1204"/>
      <c r="K25" s="1203" t="s">
        <v>26</v>
      </c>
      <c r="L25" s="1202">
        <v>52</v>
      </c>
      <c r="M25" s="1201"/>
      <c r="N25" s="1200"/>
      <c r="O25" s="1199"/>
    </row>
    <row r="26" spans="1:15" ht="13.5" thickBot="1" x14ac:dyDescent="0.25">
      <c r="A26" s="1196"/>
      <c r="B26" s="1195"/>
      <c r="C26" s="1194"/>
      <c r="D26" s="1193"/>
      <c r="E26" s="1192"/>
      <c r="F26" s="1191"/>
      <c r="G26" s="1190"/>
      <c r="H26" s="1189"/>
      <c r="I26" s="1188"/>
      <c r="J26" s="1187"/>
      <c r="K26" s="1186" t="s">
        <v>210</v>
      </c>
      <c r="L26" s="1185"/>
      <c r="M26" s="1184"/>
      <c r="N26" s="1183"/>
      <c r="O26" s="1182"/>
    </row>
    <row r="27" spans="1:15" ht="13.5" thickBot="1" x14ac:dyDescent="0.25">
      <c r="A27" s="1196"/>
      <c r="B27" s="1195"/>
      <c r="C27" s="1194"/>
      <c r="D27" s="1193"/>
      <c r="E27" s="1192"/>
      <c r="F27" s="1191"/>
      <c r="G27" s="1190"/>
      <c r="H27" s="1189"/>
      <c r="I27" s="1188"/>
      <c r="J27" s="1187"/>
      <c r="K27" s="1198" t="s">
        <v>39</v>
      </c>
      <c r="L27" s="1197">
        <v>0.3</v>
      </c>
      <c r="M27" s="1184"/>
      <c r="N27" s="1183"/>
      <c r="O27" s="1182"/>
    </row>
    <row r="28" spans="1:15" ht="13.5" thickBot="1" x14ac:dyDescent="0.25">
      <c r="A28" s="1196"/>
      <c r="B28" s="1195"/>
      <c r="C28" s="1194"/>
      <c r="D28" s="1193"/>
      <c r="E28" s="1192"/>
      <c r="F28" s="1191"/>
      <c r="G28" s="1190"/>
      <c r="H28" s="1189"/>
      <c r="I28" s="1188"/>
      <c r="J28" s="1187"/>
      <c r="K28" s="1186" t="s">
        <v>221</v>
      </c>
      <c r="L28" s="1185">
        <v>5.7</v>
      </c>
      <c r="M28" s="1184"/>
      <c r="N28" s="1183"/>
      <c r="O28" s="1182"/>
    </row>
    <row r="29" spans="1:15" ht="13.5" thickBot="1" x14ac:dyDescent="0.25">
      <c r="A29" s="1181"/>
      <c r="B29" s="1180"/>
      <c r="C29" s="1179"/>
      <c r="D29" s="1178"/>
      <c r="E29" s="1177"/>
      <c r="F29" s="1176"/>
      <c r="G29" s="1175"/>
      <c r="H29" s="1174"/>
      <c r="I29" s="1173"/>
      <c r="J29" s="1172"/>
      <c r="K29" s="1171" t="s">
        <v>19</v>
      </c>
      <c r="L29" s="1170">
        <f>SUM(L25:L28)</f>
        <v>58</v>
      </c>
      <c r="M29" s="1169"/>
      <c r="N29" s="1168"/>
      <c r="O29" s="1167"/>
    </row>
    <row r="30" spans="1:15" ht="13.9" customHeight="1" thickBot="1" x14ac:dyDescent="0.25">
      <c r="A30" s="1166" t="s">
        <v>21</v>
      </c>
      <c r="B30" s="1165" t="s">
        <v>21</v>
      </c>
      <c r="C30" s="1164" t="s">
        <v>22</v>
      </c>
      <c r="D30" s="1163"/>
      <c r="E30" s="1163"/>
      <c r="F30" s="1163"/>
      <c r="G30" s="1163"/>
      <c r="H30" s="1163"/>
      <c r="I30" s="1163"/>
      <c r="J30" s="1162"/>
      <c r="K30" s="1161" t="s">
        <v>19</v>
      </c>
      <c r="L30" s="1160">
        <f>L24+L17</f>
        <v>67.900000000000006</v>
      </c>
      <c r="M30" s="1159"/>
      <c r="N30" s="1158"/>
      <c r="O30" s="1157"/>
    </row>
    <row r="31" spans="1:15" ht="13.5" thickBot="1" x14ac:dyDescent="0.25">
      <c r="A31" s="1156" t="s">
        <v>21</v>
      </c>
      <c r="B31" s="528" t="s">
        <v>111</v>
      </c>
      <c r="C31" s="527"/>
      <c r="D31" s="527"/>
      <c r="E31" s="527"/>
      <c r="F31" s="527"/>
      <c r="G31" s="527"/>
      <c r="H31" s="527"/>
      <c r="I31" s="527"/>
      <c r="J31" s="527"/>
      <c r="K31" s="526"/>
      <c r="L31" s="1155">
        <f>L24+L17</f>
        <v>67.900000000000006</v>
      </c>
      <c r="M31" s="1154"/>
      <c r="N31" s="1154"/>
      <c r="O31" s="1153"/>
    </row>
    <row r="32" spans="1:15" ht="13.5" thickBot="1" x14ac:dyDescent="0.25">
      <c r="A32" s="1152" t="s">
        <v>18</v>
      </c>
      <c r="B32" s="1151"/>
      <c r="C32" s="1151"/>
      <c r="D32" s="1151"/>
      <c r="E32" s="1151"/>
      <c r="F32" s="1151"/>
      <c r="G32" s="1151"/>
      <c r="H32" s="1151"/>
      <c r="I32" s="1151"/>
      <c r="J32" s="1151"/>
      <c r="K32" s="1150"/>
      <c r="L32" s="1149">
        <f>L31*1</f>
        <v>67.900000000000006</v>
      </c>
      <c r="M32" s="1148"/>
      <c r="N32" s="1147"/>
      <c r="O32" s="1146"/>
    </row>
    <row r="33" spans="1:15" x14ac:dyDescent="0.2">
      <c r="A33" s="1144" t="s">
        <v>17</v>
      </c>
      <c r="B33" s="1144"/>
      <c r="C33" s="1144"/>
      <c r="D33" s="1144"/>
      <c r="E33" s="1144"/>
      <c r="F33" s="1144"/>
      <c r="G33" s="1144"/>
      <c r="H33" s="1145"/>
      <c r="I33" s="1144"/>
      <c r="J33" s="1144"/>
      <c r="K33" s="1144"/>
      <c r="L33" s="1144"/>
      <c r="M33" s="1144"/>
      <c r="N33" s="1142"/>
      <c r="O33" s="1141"/>
    </row>
    <row r="34" spans="1:15" ht="43.5" customHeight="1" x14ac:dyDescent="0.2">
      <c r="A34" s="1142"/>
      <c r="B34" s="1142"/>
      <c r="C34" s="1142"/>
      <c r="D34" s="1142"/>
      <c r="E34" s="1142"/>
      <c r="F34" s="1142"/>
      <c r="G34" s="1142"/>
      <c r="H34" s="1143"/>
      <c r="I34" s="1142"/>
      <c r="J34" s="1142"/>
      <c r="K34" s="1142"/>
      <c r="L34" s="1142"/>
      <c r="M34" s="1142"/>
      <c r="N34" s="1142"/>
      <c r="O34" s="1141"/>
    </row>
    <row r="35" spans="1:15" ht="16.149999999999999" customHeight="1" thickBot="1" x14ac:dyDescent="0.25">
      <c r="A35" s="1105"/>
      <c r="B35" s="1119"/>
      <c r="C35" s="1119"/>
      <c r="D35" s="1119"/>
      <c r="E35" s="1119"/>
      <c r="F35" s="1140" t="s">
        <v>16</v>
      </c>
      <c r="G35" s="1140"/>
      <c r="H35" s="1140"/>
      <c r="I35" s="1140"/>
      <c r="J35" s="1140"/>
      <c r="K35" s="1140"/>
      <c r="L35" s="1140"/>
      <c r="M35" s="1139"/>
      <c r="N35" s="1139"/>
      <c r="O35" s="1114"/>
    </row>
    <row r="36" spans="1:15" ht="58.15" customHeight="1" thickBot="1" x14ac:dyDescent="0.25">
      <c r="A36" s="1105"/>
      <c r="B36" s="1119"/>
      <c r="C36" s="1119"/>
      <c r="D36" s="1119"/>
      <c r="E36" s="1119"/>
      <c r="F36" s="1138"/>
      <c r="G36" s="1136"/>
      <c r="H36" s="1137"/>
      <c r="I36" s="1136"/>
      <c r="J36" s="1136"/>
      <c r="K36" s="1135"/>
      <c r="L36" s="492" t="s">
        <v>15</v>
      </c>
      <c r="M36" s="1105"/>
      <c r="N36" s="1105"/>
      <c r="O36" s="1114"/>
    </row>
    <row r="37" spans="1:15" ht="13.9" customHeight="1" thickBot="1" x14ac:dyDescent="0.25">
      <c r="A37" s="1105"/>
      <c r="B37" s="1119"/>
      <c r="C37" s="1119"/>
      <c r="D37" s="1119"/>
      <c r="E37" s="1119"/>
      <c r="F37" s="1134" t="s">
        <v>14</v>
      </c>
      <c r="G37" s="1133"/>
      <c r="H37" s="1133"/>
      <c r="I37" s="1133"/>
      <c r="J37" s="1133"/>
      <c r="K37" s="1132"/>
      <c r="L37" s="1131">
        <f>SUM(L38:L48)</f>
        <v>67.899999999999991</v>
      </c>
      <c r="M37" s="1109"/>
      <c r="N37" s="1105"/>
      <c r="O37" s="1114"/>
    </row>
    <row r="38" spans="1:15" x14ac:dyDescent="0.2">
      <c r="A38" s="1105"/>
      <c r="B38" s="1119"/>
      <c r="C38" s="1119"/>
      <c r="D38" s="1119"/>
      <c r="E38" s="1119"/>
      <c r="F38" s="1118" t="s">
        <v>13</v>
      </c>
      <c r="G38" s="1117"/>
      <c r="H38" s="1117"/>
      <c r="I38" s="1117"/>
      <c r="J38" s="1117"/>
      <c r="K38" s="1116"/>
      <c r="L38" s="1130">
        <f>L20</f>
        <v>52</v>
      </c>
      <c r="M38" s="1109"/>
      <c r="N38" s="1105"/>
      <c r="O38" s="1114"/>
    </row>
    <row r="39" spans="1:15" x14ac:dyDescent="0.2">
      <c r="A39" s="1105"/>
      <c r="B39" s="1119"/>
      <c r="C39" s="1119"/>
      <c r="D39" s="1119"/>
      <c r="E39" s="1119"/>
      <c r="F39" s="1118" t="s">
        <v>12</v>
      </c>
      <c r="G39" s="1117"/>
      <c r="H39" s="1117"/>
      <c r="I39" s="1117"/>
      <c r="J39" s="1117"/>
      <c r="K39" s="1116"/>
      <c r="L39" s="1129"/>
      <c r="M39" s="1128"/>
      <c r="N39" s="1119"/>
      <c r="O39" s="1119"/>
    </row>
    <row r="40" spans="1:15" x14ac:dyDescent="0.2">
      <c r="A40" s="1105"/>
      <c r="B40" s="1119"/>
      <c r="C40" s="1119"/>
      <c r="D40" s="1119"/>
      <c r="E40" s="1119"/>
      <c r="F40" s="1118" t="s">
        <v>11</v>
      </c>
      <c r="G40" s="1117"/>
      <c r="H40" s="1117"/>
      <c r="I40" s="1117"/>
      <c r="J40" s="1117"/>
      <c r="K40" s="1116"/>
      <c r="L40" s="1127">
        <f>L22</f>
        <v>0.3</v>
      </c>
      <c r="M40" s="1105"/>
      <c r="N40" s="1105"/>
      <c r="O40" s="1114"/>
    </row>
    <row r="41" spans="1:15" ht="25.9" customHeight="1" x14ac:dyDescent="0.2">
      <c r="A41" s="1105"/>
      <c r="B41" s="1119"/>
      <c r="C41" s="1119"/>
      <c r="D41" s="1119"/>
      <c r="E41" s="1119"/>
      <c r="F41" s="1118" t="s">
        <v>10</v>
      </c>
      <c r="G41" s="1117"/>
      <c r="H41" s="1117"/>
      <c r="I41" s="1117"/>
      <c r="J41" s="1117"/>
      <c r="K41" s="1116"/>
      <c r="L41" s="1121"/>
      <c r="M41" s="1105"/>
      <c r="N41" s="1105"/>
      <c r="O41" s="1114"/>
    </row>
    <row r="42" spans="1:15" ht="13.15" customHeight="1" x14ac:dyDescent="0.2">
      <c r="A42" s="1105"/>
      <c r="B42" s="1119"/>
      <c r="C42" s="1119"/>
      <c r="D42" s="1119"/>
      <c r="E42" s="1119"/>
      <c r="F42" s="35" t="s">
        <v>9</v>
      </c>
      <c r="G42" s="34"/>
      <c r="H42" s="34"/>
      <c r="I42" s="34"/>
      <c r="J42" s="34"/>
      <c r="K42" s="33"/>
      <c r="L42" s="484"/>
      <c r="M42" s="1105"/>
      <c r="N42" s="1105"/>
      <c r="O42" s="1114"/>
    </row>
    <row r="43" spans="1:15" x14ac:dyDescent="0.2">
      <c r="A43" s="1105"/>
      <c r="B43" s="1119"/>
      <c r="C43" s="1119"/>
      <c r="D43" s="1119"/>
      <c r="E43" s="1119"/>
      <c r="F43" s="1126" t="s">
        <v>8</v>
      </c>
      <c r="G43" s="1125"/>
      <c r="H43" s="1124"/>
      <c r="I43" s="1123"/>
      <c r="J43" s="1123"/>
      <c r="K43" s="1122"/>
      <c r="L43" s="1121"/>
      <c r="M43" s="1105"/>
      <c r="N43" s="1105"/>
      <c r="O43" s="1114"/>
    </row>
    <row r="44" spans="1:15" ht="28.15" customHeight="1" x14ac:dyDescent="0.2">
      <c r="A44" s="1105"/>
      <c r="B44" s="1119"/>
      <c r="C44" s="1119"/>
      <c r="D44" s="1119"/>
      <c r="E44" s="1119"/>
      <c r="F44" s="1118" t="s">
        <v>7</v>
      </c>
      <c r="G44" s="1117"/>
      <c r="H44" s="1117"/>
      <c r="I44" s="1117"/>
      <c r="J44" s="1117"/>
      <c r="K44" s="1116"/>
      <c r="L44" s="1121">
        <f>L16</f>
        <v>9.9</v>
      </c>
      <c r="M44" s="1109"/>
      <c r="N44" s="1105"/>
      <c r="O44" s="1120"/>
    </row>
    <row r="45" spans="1:15" ht="13.15" customHeight="1" x14ac:dyDescent="0.2">
      <c r="A45" s="1105"/>
      <c r="B45" s="1119"/>
      <c r="C45" s="1119"/>
      <c r="D45" s="1119"/>
      <c r="E45" s="1119"/>
      <c r="F45" s="1118" t="s">
        <v>6</v>
      </c>
      <c r="G45" s="1117"/>
      <c r="H45" s="1117"/>
      <c r="I45" s="1117"/>
      <c r="J45" s="1117"/>
      <c r="K45" s="1116"/>
      <c r="L45" s="1115"/>
      <c r="M45" s="1105"/>
      <c r="N45" s="1105"/>
      <c r="O45" s="1114"/>
    </row>
    <row r="46" spans="1:15" ht="13.15" customHeight="1" x14ac:dyDescent="0.2">
      <c r="A46" s="1105"/>
      <c r="B46" s="1119"/>
      <c r="C46" s="1119"/>
      <c r="D46" s="1119"/>
      <c r="E46" s="1119"/>
      <c r="F46" s="1118" t="s">
        <v>5</v>
      </c>
      <c r="G46" s="1117"/>
      <c r="H46" s="1117"/>
      <c r="I46" s="1117"/>
      <c r="J46" s="1117"/>
      <c r="K46" s="1116"/>
      <c r="L46" s="1115"/>
      <c r="M46" s="1105"/>
      <c r="N46" s="1105"/>
      <c r="O46" s="1114"/>
    </row>
    <row r="47" spans="1:15" x14ac:dyDescent="0.2">
      <c r="A47" s="1105"/>
      <c r="B47" s="1119"/>
      <c r="C47" s="1119"/>
      <c r="D47" s="1119"/>
      <c r="E47" s="1119"/>
      <c r="F47" s="1118" t="s">
        <v>4</v>
      </c>
      <c r="G47" s="1117"/>
      <c r="H47" s="1117"/>
      <c r="I47" s="1117"/>
      <c r="J47" s="1117"/>
      <c r="K47" s="1116"/>
      <c r="L47" s="1115"/>
      <c r="M47" s="1109"/>
      <c r="N47" s="1105"/>
      <c r="O47" s="1114"/>
    </row>
    <row r="48" spans="1:15" ht="13.5" thickBot="1" x14ac:dyDescent="0.25">
      <c r="F48" s="1113" t="s">
        <v>3</v>
      </c>
      <c r="G48" s="1112"/>
      <c r="H48" s="1112"/>
      <c r="I48" s="1112"/>
      <c r="J48" s="1112"/>
      <c r="K48" s="1111"/>
      <c r="L48" s="1110">
        <f>L23</f>
        <v>5.7</v>
      </c>
      <c r="M48" s="1109"/>
      <c r="N48" s="1105"/>
    </row>
    <row r="49" spans="6:14" ht="13.5" thickBot="1" x14ac:dyDescent="0.25">
      <c r="F49" s="1108" t="s">
        <v>2</v>
      </c>
      <c r="G49" s="1107"/>
      <c r="H49" s="1107"/>
      <c r="I49" s="1107"/>
      <c r="J49" s="1107"/>
      <c r="K49" s="1107"/>
      <c r="L49" s="1106">
        <v>0</v>
      </c>
      <c r="M49" s="1105"/>
      <c r="N49" s="1105"/>
    </row>
    <row r="50" spans="6:14" ht="13.15" customHeight="1" thickBot="1" x14ac:dyDescent="0.25">
      <c r="F50" s="1104" t="s">
        <v>1</v>
      </c>
      <c r="G50" s="1103"/>
      <c r="H50" s="1103"/>
      <c r="I50" s="1103"/>
      <c r="J50" s="1103"/>
      <c r="K50" s="1102"/>
      <c r="L50" s="1101"/>
    </row>
    <row r="51" spans="6:14" ht="13.5" thickBot="1" x14ac:dyDescent="0.25">
      <c r="F51" s="1100"/>
      <c r="G51" s="1099"/>
      <c r="H51" s="1098"/>
      <c r="I51" s="1097"/>
      <c r="J51" s="1096" t="s">
        <v>0</v>
      </c>
      <c r="K51" s="1095"/>
      <c r="L51" s="1094">
        <f>L37+L49</f>
        <v>67.899999999999991</v>
      </c>
    </row>
  </sheetData>
  <mergeCells count="65">
    <mergeCell ref="F48:K48"/>
    <mergeCell ref="B31:K31"/>
    <mergeCell ref="A32:K32"/>
    <mergeCell ref="A18:A19"/>
    <mergeCell ref="B18:B19"/>
    <mergeCell ref="C18:C19"/>
    <mergeCell ref="A25:A29"/>
    <mergeCell ref="B25:B29"/>
    <mergeCell ref="C25:C29"/>
    <mergeCell ref="F49:K49"/>
    <mergeCell ref="F50:K50"/>
    <mergeCell ref="F39:K39"/>
    <mergeCell ref="F40:K40"/>
    <mergeCell ref="F41:K41"/>
    <mergeCell ref="F42:K42"/>
    <mergeCell ref="F44:K44"/>
    <mergeCell ref="F45:K45"/>
    <mergeCell ref="F46:K46"/>
    <mergeCell ref="F47:K47"/>
    <mergeCell ref="A20:A24"/>
    <mergeCell ref="F20:F24"/>
    <mergeCell ref="F35:L35"/>
    <mergeCell ref="F18:F19"/>
    <mergeCell ref="F25:F29"/>
    <mergeCell ref="D18:D19"/>
    <mergeCell ref="D25:D29"/>
    <mergeCell ref="I16:I19"/>
    <mergeCell ref="B20:B24"/>
    <mergeCell ref="C20:C24"/>
    <mergeCell ref="F37:K37"/>
    <mergeCell ref="F38:K38"/>
    <mergeCell ref="A10:A11"/>
    <mergeCell ref="A13:A15"/>
    <mergeCell ref="A16:A17"/>
    <mergeCell ref="B16:B17"/>
    <mergeCell ref="C16:C17"/>
    <mergeCell ref="F16:F17"/>
    <mergeCell ref="J6:J8"/>
    <mergeCell ref="O7:O8"/>
    <mergeCell ref="D6:D8"/>
    <mergeCell ref="A6:A8"/>
    <mergeCell ref="B6:B8"/>
    <mergeCell ref="C6:C8"/>
    <mergeCell ref="E6:E8"/>
    <mergeCell ref="M6:O6"/>
    <mergeCell ref="G20:G29"/>
    <mergeCell ref="H16:H19"/>
    <mergeCell ref="H20:H29"/>
    <mergeCell ref="J16:J19"/>
    <mergeCell ref="J51:K51"/>
    <mergeCell ref="M1:O1"/>
    <mergeCell ref="A2:O2"/>
    <mergeCell ref="A3:O3"/>
    <mergeCell ref="A4:O4"/>
    <mergeCell ref="G6:G8"/>
    <mergeCell ref="M7:M8"/>
    <mergeCell ref="N7:N8"/>
    <mergeCell ref="C30:J30"/>
    <mergeCell ref="K6:K8"/>
    <mergeCell ref="L6:L8"/>
    <mergeCell ref="F6:F8"/>
    <mergeCell ref="H6:H8"/>
    <mergeCell ref="I6:I8"/>
    <mergeCell ref="E16:E19"/>
    <mergeCell ref="G16:G19"/>
  </mergeCells>
  <pageMargins left="0.70866141732283472" right="0.70866141732283472" top="0.74803149606299213" bottom="0.74803149606299213" header="0.31496062992125984" footer="0.31496062992125984"/>
  <pageSetup paperSize="9" scale="78" firstPageNumber="11" fitToHeight="0" orientation="landscape" useFirstPageNumber="1" verticalDpi="0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4"/>
  <sheetViews>
    <sheetView tabSelected="1" workbookViewId="0">
      <selection activeCell="C15" sqref="C15"/>
    </sheetView>
  </sheetViews>
  <sheetFormatPr defaultRowHeight="15" x14ac:dyDescent="0.25"/>
  <cols>
    <col min="1" max="1" width="9.140625" style="1380"/>
    <col min="2" max="2" width="9" style="1380" customWidth="1"/>
    <col min="3" max="3" width="51.7109375" style="1380" customWidth="1"/>
    <col min="4" max="16384" width="9.140625" style="1380"/>
  </cols>
  <sheetData>
    <row r="4" spans="2:3" ht="15.75" thickBot="1" x14ac:dyDescent="0.3">
      <c r="C4" s="1380" t="s">
        <v>310</v>
      </c>
    </row>
    <row r="5" spans="2:3" ht="59.25" customHeight="1" thickBot="1" x14ac:dyDescent="0.3">
      <c r="B5" s="1388" t="s">
        <v>309</v>
      </c>
      <c r="C5" s="1387" t="s">
        <v>308</v>
      </c>
    </row>
    <row r="6" spans="2:3" ht="21.75" customHeight="1" x14ac:dyDescent="0.25">
      <c r="B6" s="1386">
        <v>0</v>
      </c>
      <c r="C6" s="1385" t="s">
        <v>251</v>
      </c>
    </row>
    <row r="7" spans="2:3" ht="23.25" customHeight="1" x14ac:dyDescent="0.25">
      <c r="B7" s="1384">
        <v>1</v>
      </c>
      <c r="C7" s="1383" t="s">
        <v>307</v>
      </c>
    </row>
    <row r="8" spans="2:3" ht="24.75" customHeight="1" x14ac:dyDescent="0.25">
      <c r="B8" s="1384">
        <v>2</v>
      </c>
      <c r="C8" s="1383" t="s">
        <v>306</v>
      </c>
    </row>
    <row r="9" spans="2:3" ht="15.75" customHeight="1" x14ac:dyDescent="0.25">
      <c r="B9" s="1384">
        <v>3</v>
      </c>
      <c r="C9" s="1383" t="s">
        <v>305</v>
      </c>
    </row>
    <row r="10" spans="2:3" ht="24" customHeight="1" x14ac:dyDescent="0.25">
      <c r="B10" s="1384">
        <v>4</v>
      </c>
      <c r="C10" s="1383" t="s">
        <v>304</v>
      </c>
    </row>
    <row r="11" spans="2:3" ht="15" customHeight="1" x14ac:dyDescent="0.25">
      <c r="B11" s="1384">
        <v>5</v>
      </c>
      <c r="C11" s="1383" t="s">
        <v>303</v>
      </c>
    </row>
    <row r="12" spans="2:3" ht="30.75" customHeight="1" x14ac:dyDescent="0.25">
      <c r="B12" s="1384">
        <v>6</v>
      </c>
      <c r="C12" s="1383" t="s">
        <v>31</v>
      </c>
    </row>
    <row r="13" spans="2:3" ht="23.25" customHeight="1" x14ac:dyDescent="0.25">
      <c r="B13" s="1384">
        <v>7</v>
      </c>
      <c r="C13" s="1383" t="s">
        <v>302</v>
      </c>
    </row>
    <row r="14" spans="2:3" ht="24" customHeight="1" x14ac:dyDescent="0.25">
      <c r="B14" s="1384">
        <v>8</v>
      </c>
      <c r="C14" s="1383" t="s">
        <v>301</v>
      </c>
    </row>
    <row r="15" spans="2:3" ht="24" customHeight="1" x14ac:dyDescent="0.25">
      <c r="B15" s="1384">
        <v>9</v>
      </c>
      <c r="C15" s="1383" t="s">
        <v>274</v>
      </c>
    </row>
    <row r="16" spans="2:3" ht="18" customHeight="1" x14ac:dyDescent="0.25">
      <c r="B16" s="1384">
        <v>10</v>
      </c>
      <c r="C16" s="1383" t="s">
        <v>300</v>
      </c>
    </row>
    <row r="17" spans="2:3" ht="24.75" customHeight="1" x14ac:dyDescent="0.25">
      <c r="B17" s="1384">
        <v>11</v>
      </c>
      <c r="C17" s="1383" t="s">
        <v>299</v>
      </c>
    </row>
    <row r="18" spans="2:3" ht="22.5" customHeight="1" x14ac:dyDescent="0.25">
      <c r="B18" s="1384">
        <v>12</v>
      </c>
      <c r="C18" s="1383" t="s">
        <v>116</v>
      </c>
    </row>
    <row r="19" spans="2:3" ht="21" customHeight="1" x14ac:dyDescent="0.25">
      <c r="B19" s="1384">
        <v>13</v>
      </c>
      <c r="C19" s="1383" t="s">
        <v>298</v>
      </c>
    </row>
    <row r="20" spans="2:3" ht="28.5" customHeight="1" x14ac:dyDescent="0.25">
      <c r="B20" s="1384">
        <v>14</v>
      </c>
      <c r="C20" s="1383" t="s">
        <v>297</v>
      </c>
    </row>
    <row r="21" spans="2:3" ht="24" customHeight="1" x14ac:dyDescent="0.25">
      <c r="B21" s="1384">
        <v>15</v>
      </c>
      <c r="C21" s="1383" t="s">
        <v>296</v>
      </c>
    </row>
    <row r="22" spans="2:3" ht="18.75" customHeight="1" x14ac:dyDescent="0.25">
      <c r="B22" s="1384">
        <v>16</v>
      </c>
      <c r="C22" s="1383" t="s">
        <v>295</v>
      </c>
    </row>
    <row r="23" spans="2:3" ht="21" customHeight="1" x14ac:dyDescent="0.25">
      <c r="B23" s="1384">
        <v>17</v>
      </c>
      <c r="C23" s="1383" t="s">
        <v>294</v>
      </c>
    </row>
    <row r="24" spans="2:3" ht="26.25" customHeight="1" thickBot="1" x14ac:dyDescent="0.3">
      <c r="B24" s="1382">
        <v>18</v>
      </c>
      <c r="C24" s="1381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11 programa</vt:lpstr>
      <vt:lpstr>13 programa</vt:lpstr>
      <vt:lpstr>16 programa</vt:lpstr>
      <vt:lpstr>Priemonių vykdytojų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2022-04-20T13:20:10Z</dcterms:created>
  <dcterms:modified xsi:type="dcterms:W3CDTF">2022-04-20T13:21:42Z</dcterms:modified>
</cp:coreProperties>
</file>