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ita3\Desktop\"/>
    </mc:Choice>
  </mc:AlternateContent>
  <bookViews>
    <workbookView xWindow="0" yWindow="0" windowWidth="28800" windowHeight="12435"/>
  </bookViews>
  <sheets>
    <sheet name="BUM" sheetId="4" r:id="rId1"/>
    <sheet name="2014-09-01 etatų sąrašas" sheetId="3" r:id="rId2"/>
    <sheet name="IU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4" l="1"/>
  <c r="G5" i="4"/>
  <c r="AF47" i="3" l="1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E20" i="3"/>
  <c r="AE46" i="3" s="1"/>
  <c r="AE48" i="3" s="1"/>
  <c r="AD20" i="3"/>
  <c r="AD46" i="3" s="1"/>
  <c r="AD48" i="3" s="1"/>
  <c r="AC20" i="3"/>
  <c r="AC46" i="3" s="1"/>
  <c r="AC48" i="3" s="1"/>
  <c r="AB20" i="3"/>
  <c r="AB46" i="3" s="1"/>
  <c r="AB48" i="3" s="1"/>
  <c r="AA20" i="3"/>
  <c r="AA46" i="3" s="1"/>
  <c r="AA48" i="3" s="1"/>
  <c r="Z20" i="3"/>
  <c r="Z46" i="3" s="1"/>
  <c r="Z48" i="3" s="1"/>
  <c r="Y20" i="3"/>
  <c r="Y46" i="3" s="1"/>
  <c r="Y48" i="3" s="1"/>
  <c r="X20" i="3"/>
  <c r="X46" i="3" s="1"/>
  <c r="X48" i="3" s="1"/>
  <c r="W20" i="3"/>
  <c r="W46" i="3" s="1"/>
  <c r="W48" i="3" s="1"/>
  <c r="V20" i="3"/>
  <c r="V46" i="3" s="1"/>
  <c r="V48" i="3" s="1"/>
  <c r="U20" i="3"/>
  <c r="U46" i="3" s="1"/>
  <c r="U48" i="3" s="1"/>
  <c r="T20" i="3"/>
  <c r="T46" i="3" s="1"/>
  <c r="T48" i="3" s="1"/>
  <c r="S20" i="3"/>
  <c r="S46" i="3" s="1"/>
  <c r="S48" i="3" s="1"/>
  <c r="R20" i="3"/>
  <c r="R46" i="3" s="1"/>
  <c r="R48" i="3" s="1"/>
  <c r="Q20" i="3"/>
  <c r="Q46" i="3" s="1"/>
  <c r="Q48" i="3" s="1"/>
  <c r="P20" i="3"/>
  <c r="P46" i="3" s="1"/>
  <c r="P48" i="3" s="1"/>
  <c r="O20" i="3"/>
  <c r="O46" i="3" s="1"/>
  <c r="O48" i="3" s="1"/>
  <c r="N20" i="3"/>
  <c r="N46" i="3" s="1"/>
  <c r="N48" i="3" s="1"/>
  <c r="M20" i="3"/>
  <c r="M46" i="3" s="1"/>
  <c r="M48" i="3" s="1"/>
  <c r="L20" i="3"/>
  <c r="L46" i="3" s="1"/>
  <c r="L48" i="3" s="1"/>
  <c r="K20" i="3"/>
  <c r="K46" i="3" s="1"/>
  <c r="K48" i="3" s="1"/>
  <c r="J20" i="3"/>
  <c r="J46" i="3" s="1"/>
  <c r="J48" i="3" s="1"/>
  <c r="I20" i="3"/>
  <c r="I46" i="3" s="1"/>
  <c r="I48" i="3" s="1"/>
  <c r="H20" i="3"/>
  <c r="H46" i="3" s="1"/>
  <c r="H48" i="3" s="1"/>
  <c r="G20" i="3"/>
  <c r="G46" i="3" s="1"/>
  <c r="G48" i="3" s="1"/>
  <c r="F20" i="3"/>
  <c r="F46" i="3" s="1"/>
  <c r="F48" i="3" s="1"/>
  <c r="E20" i="3"/>
  <c r="E46" i="3" s="1"/>
  <c r="E48" i="3" s="1"/>
  <c r="D20" i="3"/>
  <c r="D46" i="3" s="1"/>
  <c r="D48" i="3" s="1"/>
  <c r="C20" i="3"/>
  <c r="C46" i="3" s="1"/>
  <c r="C48" i="3" s="1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F18" i="2"/>
  <c r="E35" i="2"/>
  <c r="C35" i="2"/>
  <c r="D35" i="2"/>
  <c r="B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7" i="2"/>
  <c r="F16" i="2"/>
  <c r="F15" i="2"/>
  <c r="F14" i="2"/>
  <c r="F13" i="2"/>
  <c r="F12" i="2"/>
  <c r="F11" i="2"/>
  <c r="F10" i="2"/>
  <c r="F9" i="2"/>
  <c r="F8" i="2"/>
  <c r="F7" i="2"/>
  <c r="F6" i="2"/>
  <c r="AF45" i="3" l="1"/>
  <c r="AF20" i="3"/>
  <c r="AF46" i="3" s="1"/>
  <c r="AF48" i="3" s="1"/>
  <c r="F35" i="2"/>
</calcChain>
</file>

<file path=xl/sharedStrings.xml><?xml version="1.0" encoding="utf-8"?>
<sst xmlns="http://schemas.openxmlformats.org/spreadsheetml/2006/main" count="225" uniqueCount="201">
  <si>
    <t>IKIMOKYKLINIO UGDYMO ĮSTAIGŲ ETATŲ SĄRAŠAS</t>
  </si>
  <si>
    <t>2014 m. rugsėjo 1-ai d.</t>
  </si>
  <si>
    <t>Eil.</t>
  </si>
  <si>
    <t>Įstaiga</t>
  </si>
  <si>
    <t>K.Raman.</t>
  </si>
  <si>
    <t>Viso</t>
  </si>
  <si>
    <t>Nr.</t>
  </si>
  <si>
    <t>Pareigybės</t>
  </si>
  <si>
    <t>rėlis"</t>
  </si>
  <si>
    <t>kas"</t>
  </si>
  <si>
    <t>dutė"</t>
  </si>
  <si>
    <t>tėlis"</t>
  </si>
  <si>
    <t>rykštė"</t>
  </si>
  <si>
    <t>1.</t>
  </si>
  <si>
    <t>Direktorius</t>
  </si>
  <si>
    <t>2.</t>
  </si>
  <si>
    <t>Direktoriaus pavad. ugdymui</t>
  </si>
  <si>
    <t>3.</t>
  </si>
  <si>
    <t>Auklėtojas</t>
  </si>
  <si>
    <t>4.</t>
  </si>
  <si>
    <t>Priešmok. ugd. pedagogas</t>
  </si>
  <si>
    <t>5.</t>
  </si>
  <si>
    <t>Auklėtojas spec.grupėje</t>
  </si>
  <si>
    <t>6.</t>
  </si>
  <si>
    <t>Priešm. ugd. pedag.spec.gr.</t>
  </si>
  <si>
    <t>7.</t>
  </si>
  <si>
    <t xml:space="preserve">Logopedas </t>
  </si>
  <si>
    <t>8.</t>
  </si>
  <si>
    <t>Surdopedagogas</t>
  </si>
  <si>
    <t>9.</t>
  </si>
  <si>
    <t xml:space="preserve">Spec.pedagogas </t>
  </si>
  <si>
    <t>10.</t>
  </si>
  <si>
    <t>Tiflopedagogas</t>
  </si>
  <si>
    <t>11.</t>
  </si>
  <si>
    <t>Psichologas</t>
  </si>
  <si>
    <t>12.</t>
  </si>
  <si>
    <t>Socialinis pedagogas</t>
  </si>
  <si>
    <t>13.</t>
  </si>
  <si>
    <t xml:space="preserve">Meninio ugd.pedagogas </t>
  </si>
  <si>
    <t>14.</t>
  </si>
  <si>
    <t>Plaukimo instruktorius</t>
  </si>
  <si>
    <t>15.</t>
  </si>
  <si>
    <t>Judesio korekc. pedagogas</t>
  </si>
  <si>
    <t>Viso:</t>
  </si>
  <si>
    <t>16.</t>
  </si>
  <si>
    <t>Vyr. buhalteris</t>
  </si>
  <si>
    <t>17.</t>
  </si>
  <si>
    <t>Buhalteris</t>
  </si>
  <si>
    <t>18.</t>
  </si>
  <si>
    <t>Kinezeterepeutas (masažuotojas)</t>
  </si>
  <si>
    <t>19.</t>
  </si>
  <si>
    <t>Vyresn.slaugytojas (slaugytojas)</t>
  </si>
  <si>
    <t>20.</t>
  </si>
  <si>
    <t xml:space="preserve">Kasininkas (sąskaitininkas) </t>
  </si>
  <si>
    <t>21.</t>
  </si>
  <si>
    <t>Ūkvedys</t>
  </si>
  <si>
    <t>22.</t>
  </si>
  <si>
    <t>Sekretorius</t>
  </si>
  <si>
    <t>23.</t>
  </si>
  <si>
    <t>Auklėtojo padėjėjas</t>
  </si>
  <si>
    <t>24.</t>
  </si>
  <si>
    <t>Auklėtojo padėjėjas spec.gr.</t>
  </si>
  <si>
    <t>25.</t>
  </si>
  <si>
    <t>Priešm.(ikim.) ugdymo pedag.padėj.</t>
  </si>
  <si>
    <t>26.</t>
  </si>
  <si>
    <t>Naktinė auklė</t>
  </si>
  <si>
    <t>27.</t>
  </si>
  <si>
    <t>Sandėlininkas</t>
  </si>
  <si>
    <t>28.</t>
  </si>
  <si>
    <t xml:space="preserve">Skalbėjas </t>
  </si>
  <si>
    <t>29.</t>
  </si>
  <si>
    <t>Virėjas</t>
  </si>
  <si>
    <t>30.</t>
  </si>
  <si>
    <t>Pagalbinis darbininkas</t>
  </si>
  <si>
    <t>31.</t>
  </si>
  <si>
    <t xml:space="preserve">Einamojo remonto darbininkas </t>
  </si>
  <si>
    <t>32.</t>
  </si>
  <si>
    <t xml:space="preserve">Elektrikas </t>
  </si>
  <si>
    <t>33.</t>
  </si>
  <si>
    <t>Santechnikas</t>
  </si>
  <si>
    <t>34.</t>
  </si>
  <si>
    <t>Valytojas</t>
  </si>
  <si>
    <t>35.</t>
  </si>
  <si>
    <t>Kiemsargis</t>
  </si>
  <si>
    <t>36.</t>
  </si>
  <si>
    <t>Sargas</t>
  </si>
  <si>
    <t>37.</t>
  </si>
  <si>
    <t>Komp. priežiūros specialistas</t>
  </si>
  <si>
    <t>38.</t>
  </si>
  <si>
    <t>Vairuotojas</t>
  </si>
  <si>
    <t>IŠ VISO ETATŲ</t>
  </si>
  <si>
    <t>Viso MK etatų</t>
  </si>
  <si>
    <t>Viso Biudž. Apl.etatų</t>
  </si>
  <si>
    <t>Pareigybių</t>
  </si>
  <si>
    <t>Skirtumas</t>
  </si>
  <si>
    <t>sk.(viso)</t>
  </si>
  <si>
    <t>2013 09 01</t>
  </si>
  <si>
    <t>2014 09 01</t>
  </si>
  <si>
    <t>L/d"Draugystė"</t>
  </si>
  <si>
    <t>L/d"Pušynėlis"</t>
  </si>
  <si>
    <t>L/d"Jūratė"</t>
  </si>
  <si>
    <t>L/d"Aušra"</t>
  </si>
  <si>
    <t>L/d"Vyturėlis"</t>
  </si>
  <si>
    <t>L/d"Žibutė"</t>
  </si>
  <si>
    <t>L/d"Gintarėlis"</t>
  </si>
  <si>
    <t>L/d"Sigutė"</t>
  </si>
  <si>
    <t>K.Raman. l/d</t>
  </si>
  <si>
    <t>L/d"Žilvinas"</t>
  </si>
  <si>
    <t>L/d"Nykštukas"</t>
  </si>
  <si>
    <t>L/d"Kastytis"</t>
  </si>
  <si>
    <t>L/d"Varpelis"</t>
  </si>
  <si>
    <t>L/d"Kregždutė"</t>
  </si>
  <si>
    <t>L/d"Pasaka"</t>
  </si>
  <si>
    <t>L/d"Žvaigždutė"</t>
  </si>
  <si>
    <t>L/d"Riešutėlis"</t>
  </si>
  <si>
    <t>L/d"Rugelis"</t>
  </si>
  <si>
    <t>L/d"Dobilas"</t>
  </si>
  <si>
    <t>L/d"Vaivorykštė"</t>
  </si>
  <si>
    <t>L/d"Vaikystė"</t>
  </si>
  <si>
    <t>L/d"Papartis"</t>
  </si>
  <si>
    <t>L/d"Žilvitis"</t>
  </si>
  <si>
    <t>L/d"Puriena"</t>
  </si>
  <si>
    <t>L/d"Voveraitė"</t>
  </si>
  <si>
    <t>L/d"Rūta"</t>
  </si>
  <si>
    <t>L/d"Taika"</t>
  </si>
  <si>
    <t>L/d"Diemedis"</t>
  </si>
  <si>
    <t xml:space="preserve">Reg. cetr."Linelis" </t>
  </si>
  <si>
    <t xml:space="preserve">Iš jų </t>
  </si>
  <si>
    <t xml:space="preserve"> darbuotojų</t>
  </si>
  <si>
    <t>pedagoginių</t>
  </si>
  <si>
    <t xml:space="preserve">                                                                                                Ilona Meilūnienė</t>
  </si>
  <si>
    <t>"Draugystė"</t>
  </si>
  <si>
    <t>"Pušynėlis"</t>
  </si>
  <si>
    <t>"Jūratė"</t>
  </si>
  <si>
    <t>"Aušra"</t>
  </si>
  <si>
    <t>"Vyturėlis"</t>
  </si>
  <si>
    <t>"Žibutė"</t>
  </si>
  <si>
    <t>"Ginta-</t>
  </si>
  <si>
    <t>"Sigutė"</t>
  </si>
  <si>
    <t>"Žilvinas"</t>
  </si>
  <si>
    <t>"Nykštu-</t>
  </si>
  <si>
    <t>"Kastytis"</t>
  </si>
  <si>
    <t>"Varpelis"</t>
  </si>
  <si>
    <t>"Kregž-</t>
  </si>
  <si>
    <t>"Pasaka"</t>
  </si>
  <si>
    <t>"Žvaigž-</t>
  </si>
  <si>
    <t>"Riešu-</t>
  </si>
  <si>
    <t>"Rugelis"</t>
  </si>
  <si>
    <t>"Dobilas"</t>
  </si>
  <si>
    <t>"Vaivo-</t>
  </si>
  <si>
    <t>"Vaikystė"</t>
  </si>
  <si>
    <t>"Papartis"</t>
  </si>
  <si>
    <t>"Žilvitis"</t>
  </si>
  <si>
    <t>"Puriena"</t>
  </si>
  <si>
    <t>"Voveraitė"</t>
  </si>
  <si>
    <t>"Rūta"</t>
  </si>
  <si>
    <t>"Taika"</t>
  </si>
  <si>
    <t>"Diemedis"</t>
  </si>
  <si>
    <t>"Linelis"</t>
  </si>
  <si>
    <t xml:space="preserve">IKIMOKYKLINIO UGDYMO ĮSTAIGŲ ETATŲSĄRAŠO  POKYTIS </t>
  </si>
  <si>
    <t>5-oji gimnazija</t>
  </si>
  <si>
    <t>Rožyno progimnazija</t>
  </si>
  <si>
    <t>"Žemynos progimnazija</t>
  </si>
  <si>
    <t>A.Lipniūno progimnazija</t>
  </si>
  <si>
    <t>Pradinė mokykla</t>
  </si>
  <si>
    <t>Jaunimo mokykla</t>
  </si>
  <si>
    <t>"Vyturio" progimnazija</t>
  </si>
  <si>
    <t>Specialiojo ugdymo centras</t>
  </si>
  <si>
    <t>Specialioji mokykla– daugiafunkcis centras</t>
  </si>
  <si>
    <t>Šviesos " specialiojo ugdymo centras</t>
  </si>
  <si>
    <t>"Šaltinio" progimnazija</t>
  </si>
  <si>
    <t>Suaugusiųjų mokymo centras</t>
  </si>
  <si>
    <t xml:space="preserve">Bendrojo ugdymo </t>
  </si>
  <si>
    <t>mokyklos</t>
  </si>
  <si>
    <t>pavadinimas</t>
  </si>
  <si>
    <t>"Žemynos prog. baseinas</t>
  </si>
  <si>
    <t>Suaugusių mokykla</t>
  </si>
  <si>
    <t>pakeitė pavadinimą</t>
  </si>
  <si>
    <t>prijungta prie SMC</t>
  </si>
  <si>
    <t xml:space="preserve">BENDROJO  UGDYMO MOKYKLŲ ETATŲ SĄRAŠO  POKYTIS </t>
  </si>
  <si>
    <t xml:space="preserve">Vadovaujančių </t>
  </si>
  <si>
    <t>darbuotojų</t>
  </si>
  <si>
    <t xml:space="preserve">Etatų </t>
  </si>
  <si>
    <t>pokytis</t>
  </si>
  <si>
    <t>pareigybių</t>
  </si>
  <si>
    <t>sąrašo</t>
  </si>
  <si>
    <t>J.Balčikonio gimnazija</t>
  </si>
  <si>
    <t>V.Žemkalnio gimnazija</t>
  </si>
  <si>
    <t>"Vilties pagrindinė mokykla</t>
  </si>
  <si>
    <t>"Aušros"pagrindinė mokykla</t>
  </si>
  <si>
    <t>J.Miltinio gimnazija</t>
  </si>
  <si>
    <t>Nevėžio pagrindinė mokykla</t>
  </si>
  <si>
    <t>Skaistakalnio pagrindinė mokykla</t>
  </si>
  <si>
    <t>"Saulėtekio" pagrindinė mokykla</t>
  </si>
  <si>
    <t>M.Karkos pagrindinė mokykla</t>
  </si>
  <si>
    <t>"Ąžuolo" pagrindinė mokykla</t>
  </si>
  <si>
    <t>"Minties" gimnazija</t>
  </si>
  <si>
    <t>Senvagės pagr.indinė mokykla</t>
  </si>
  <si>
    <t>K.Paltaroko gimnazija</t>
  </si>
  <si>
    <t>Sporto vidurinė mokykla</t>
  </si>
  <si>
    <t>Kurčiųjų ir neprigirdinčiųjų pagr. m-kla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</si>
</sst>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sz val="10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/>
    <xf numFmtId="4" fontId="2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/>
    <xf numFmtId="4" fontId="2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right"/>
    </xf>
    <xf numFmtId="4" fontId="3" fillId="2" borderId="6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4" fontId="2" fillId="2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1" fontId="8" fillId="3" borderId="14" xfId="0" applyNumberFormat="1" applyFont="1" applyFill="1" applyBorder="1" applyAlignment="1">
      <alignment horizontal="center"/>
    </xf>
    <xf numFmtId="1" fontId="8" fillId="3" borderId="15" xfId="0" applyNumberFormat="1" applyFont="1" applyFill="1" applyBorder="1" applyAlignment="1">
      <alignment horizontal="center"/>
    </xf>
    <xf numFmtId="1" fontId="8" fillId="3" borderId="16" xfId="0" applyNumberFormat="1" applyFont="1" applyFill="1" applyBorder="1" applyAlignment="1">
      <alignment horizontal="center"/>
    </xf>
    <xf numFmtId="1" fontId="8" fillId="3" borderId="17" xfId="0" applyNumberFormat="1" applyFont="1" applyFill="1" applyBorder="1" applyAlignment="1">
      <alignment horizontal="center"/>
    </xf>
    <xf numFmtId="1" fontId="8" fillId="3" borderId="18" xfId="0" applyNumberFormat="1" applyFont="1" applyFill="1" applyBorder="1" applyAlignment="1">
      <alignment horizontal="center"/>
    </xf>
    <xf numFmtId="1" fontId="8" fillId="3" borderId="19" xfId="0" applyNumberFormat="1" applyFont="1" applyFill="1" applyBorder="1" applyAlignment="1">
      <alignment horizontal="center"/>
    </xf>
    <xf numFmtId="4" fontId="8" fillId="3" borderId="20" xfId="0" applyNumberFormat="1" applyFont="1" applyFill="1" applyBorder="1" applyAlignment="1">
      <alignment horizontal="center"/>
    </xf>
    <xf numFmtId="4" fontId="8" fillId="3" borderId="21" xfId="0" applyNumberFormat="1" applyFont="1" applyFill="1" applyBorder="1" applyAlignment="1">
      <alignment horizontal="center"/>
    </xf>
    <xf numFmtId="4" fontId="8" fillId="3" borderId="22" xfId="0" applyNumberFormat="1" applyFont="1" applyFill="1" applyBorder="1" applyAlignment="1">
      <alignment horizontal="center"/>
    </xf>
    <xf numFmtId="4" fontId="8" fillId="3" borderId="23" xfId="0" applyNumberFormat="1" applyFont="1" applyFill="1" applyBorder="1" applyAlignment="1">
      <alignment horizontal="center"/>
    </xf>
    <xf numFmtId="4" fontId="8" fillId="3" borderId="24" xfId="0" applyNumberFormat="1" applyFont="1" applyFill="1" applyBorder="1" applyAlignment="1">
      <alignment horizontal="center"/>
    </xf>
    <xf numFmtId="4" fontId="8" fillId="3" borderId="25" xfId="0" applyNumberFormat="1" applyFont="1" applyFill="1" applyBorder="1" applyAlignment="1">
      <alignment horizontal="center"/>
    </xf>
    <xf numFmtId="4" fontId="9" fillId="3" borderId="26" xfId="0" applyNumberFormat="1" applyFont="1" applyFill="1" applyBorder="1" applyAlignment="1">
      <alignment horizontal="center"/>
    </xf>
    <xf numFmtId="4" fontId="9" fillId="3" borderId="27" xfId="0" applyNumberFormat="1" applyFont="1" applyFill="1" applyBorder="1" applyAlignment="1">
      <alignment horizontal="center"/>
    </xf>
    <xf numFmtId="4" fontId="0" fillId="3" borderId="28" xfId="0" applyNumberFormat="1" applyFill="1" applyBorder="1" applyAlignment="1">
      <alignment horizontal="center"/>
    </xf>
    <xf numFmtId="4" fontId="9" fillId="3" borderId="29" xfId="0" applyNumberFormat="1" applyFont="1" applyFill="1" applyBorder="1" applyAlignment="1">
      <alignment horizontal="center"/>
    </xf>
    <xf numFmtId="3" fontId="3" fillId="3" borderId="14" xfId="0" applyNumberFormat="1" applyFont="1" applyFill="1" applyBorder="1" applyAlignment="1">
      <alignment horizontal="center"/>
    </xf>
    <xf numFmtId="1" fontId="8" fillId="3" borderId="30" xfId="0" applyNumberFormat="1" applyFont="1" applyFill="1" applyBorder="1" applyAlignment="1">
      <alignment horizontal="center"/>
    </xf>
    <xf numFmtId="3" fontId="3" fillId="3" borderId="16" xfId="0" applyNumberFormat="1" applyFont="1" applyFill="1" applyBorder="1" applyAlignment="1">
      <alignment horizontal="center"/>
    </xf>
    <xf numFmtId="1" fontId="8" fillId="3" borderId="31" xfId="0" applyNumberFormat="1" applyFont="1" applyFill="1" applyBorder="1" applyAlignment="1">
      <alignment horizontal="center"/>
    </xf>
    <xf numFmtId="3" fontId="2" fillId="3" borderId="18" xfId="0" applyNumberFormat="1" applyFont="1" applyFill="1" applyBorder="1" applyAlignment="1">
      <alignment horizontal="center"/>
    </xf>
    <xf numFmtId="1" fontId="8" fillId="3" borderId="32" xfId="0" applyNumberFormat="1" applyFont="1" applyFill="1" applyBorder="1" applyAlignment="1">
      <alignment horizontal="center"/>
    </xf>
    <xf numFmtId="3" fontId="2" fillId="3" borderId="28" xfId="0" applyNumberFormat="1" applyFont="1" applyFill="1" applyBorder="1"/>
    <xf numFmtId="4" fontId="9" fillId="3" borderId="33" xfId="0" applyNumberFormat="1" applyFont="1" applyFill="1" applyBorder="1" applyAlignment="1">
      <alignment horizontal="center"/>
    </xf>
    <xf numFmtId="3" fontId="2" fillId="3" borderId="34" xfId="0" applyNumberFormat="1" applyFont="1" applyFill="1" applyBorder="1"/>
    <xf numFmtId="3" fontId="3" fillId="3" borderId="29" xfId="0" applyNumberFormat="1" applyFont="1" applyFill="1" applyBorder="1" applyAlignment="1">
      <alignment horizontal="right"/>
    </xf>
    <xf numFmtId="4" fontId="9" fillId="3" borderId="35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1" fontId="8" fillId="3" borderId="39" xfId="0" applyNumberFormat="1" applyFont="1" applyFill="1" applyBorder="1" applyAlignment="1">
      <alignment horizontal="center"/>
    </xf>
    <xf numFmtId="1" fontId="8" fillId="3" borderId="21" xfId="0" applyNumberFormat="1" applyFont="1" applyFill="1" applyBorder="1" applyAlignment="1">
      <alignment horizontal="center"/>
    </xf>
    <xf numFmtId="1" fontId="8" fillId="3" borderId="22" xfId="0" applyNumberFormat="1" applyFont="1" applyFill="1" applyBorder="1" applyAlignment="1">
      <alignment horizontal="center"/>
    </xf>
    <xf numFmtId="1" fontId="8" fillId="3" borderId="23" xfId="0" applyNumberFormat="1" applyFont="1" applyFill="1" applyBorder="1" applyAlignment="1">
      <alignment horizontal="center"/>
    </xf>
    <xf numFmtId="4" fontId="11" fillId="3" borderId="22" xfId="0" applyNumberFormat="1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4" fontId="11" fillId="3" borderId="20" xfId="0" applyNumberFormat="1" applyFont="1" applyFill="1" applyBorder="1" applyAlignment="1">
      <alignment horizontal="center"/>
    </xf>
    <xf numFmtId="4" fontId="8" fillId="3" borderId="42" xfId="0" applyNumberFormat="1" applyFont="1" applyFill="1" applyBorder="1" applyAlignment="1">
      <alignment horizontal="center"/>
    </xf>
    <xf numFmtId="1" fontId="8" fillId="3" borderId="40" xfId="0" applyNumberFormat="1" applyFont="1" applyFill="1" applyBorder="1" applyAlignment="1">
      <alignment horizontal="center"/>
    </xf>
    <xf numFmtId="3" fontId="12" fillId="3" borderId="41" xfId="0" applyNumberFormat="1" applyFont="1" applyFill="1" applyBorder="1" applyAlignment="1">
      <alignment horizontal="center"/>
    </xf>
    <xf numFmtId="3" fontId="12" fillId="3" borderId="34" xfId="0" applyNumberFormat="1" applyFont="1" applyFill="1" applyBorder="1" applyAlignment="1">
      <alignment horizontal="center"/>
    </xf>
    <xf numFmtId="3" fontId="12" fillId="3" borderId="43" xfId="0" applyNumberFormat="1" applyFont="1" applyFill="1" applyBorder="1" applyAlignment="1">
      <alignment horizontal="center"/>
    </xf>
    <xf numFmtId="4" fontId="11" fillId="3" borderId="24" xfId="0" applyNumberFormat="1" applyFont="1" applyFill="1" applyBorder="1" applyAlignment="1">
      <alignment horizontal="center"/>
    </xf>
    <xf numFmtId="4" fontId="8" fillId="3" borderId="44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4" fontId="0" fillId="3" borderId="0" xfId="0" applyNumberForma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" fontId="8" fillId="3" borderId="45" xfId="0" applyNumberFormat="1" applyFont="1" applyFill="1" applyBorder="1" applyAlignment="1">
      <alignment horizontal="center"/>
    </xf>
    <xf numFmtId="1" fontId="8" fillId="3" borderId="39" xfId="0" applyNumberFormat="1" applyFont="1" applyFill="1" applyBorder="1" applyAlignment="1">
      <alignment horizontal="center"/>
    </xf>
    <xf numFmtId="1" fontId="8" fillId="3" borderId="46" xfId="0" applyNumberFormat="1" applyFont="1" applyFill="1" applyBorder="1" applyAlignment="1">
      <alignment horizontal="center"/>
    </xf>
    <xf numFmtId="1" fontId="8" fillId="3" borderId="21" xfId="0" applyNumberFormat="1" applyFont="1" applyFill="1" applyBorder="1" applyAlignment="1">
      <alignment horizontal="center"/>
    </xf>
    <xf numFmtId="1" fontId="8" fillId="3" borderId="10" xfId="0" applyNumberFormat="1" applyFont="1" applyFill="1" applyBorder="1" applyAlignment="1">
      <alignment horizontal="center"/>
    </xf>
    <xf numFmtId="1" fontId="8" fillId="3" borderId="28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Border="1"/>
    <xf numFmtId="1" fontId="15" fillId="3" borderId="25" xfId="0" applyNumberFormat="1" applyFont="1" applyFill="1" applyBorder="1" applyAlignment="1">
      <alignment horizontal="center"/>
    </xf>
    <xf numFmtId="1" fontId="8" fillId="3" borderId="47" xfId="0" applyNumberFormat="1" applyFont="1" applyFill="1" applyBorder="1" applyAlignment="1">
      <alignment horizontal="center"/>
    </xf>
    <xf numFmtId="1" fontId="8" fillId="3" borderId="43" xfId="0" applyNumberFormat="1" applyFont="1" applyFill="1" applyBorder="1" applyAlignment="1">
      <alignment horizontal="center"/>
    </xf>
    <xf numFmtId="1" fontId="8" fillId="3" borderId="5" xfId="0" applyNumberFormat="1" applyFont="1" applyFill="1" applyBorder="1" applyAlignment="1">
      <alignment horizontal="center"/>
    </xf>
    <xf numFmtId="0" fontId="0" fillId="0" borderId="40" xfId="0" applyBorder="1"/>
    <xf numFmtId="4" fontId="10" fillId="3" borderId="20" xfId="0" applyNumberFormat="1" applyFont="1" applyFill="1" applyBorder="1" applyAlignment="1">
      <alignment horizontal="center"/>
    </xf>
    <xf numFmtId="4" fontId="8" fillId="3" borderId="48" xfId="0" applyNumberFormat="1" applyFont="1" applyFill="1" applyBorder="1" applyAlignment="1">
      <alignment horizontal="center"/>
    </xf>
    <xf numFmtId="4" fontId="9" fillId="3" borderId="28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42" xfId="0" applyBorder="1"/>
    <xf numFmtId="4" fontId="10" fillId="3" borderId="22" xfId="0" applyNumberFormat="1" applyFont="1" applyFill="1" applyBorder="1" applyAlignment="1">
      <alignment horizontal="center"/>
    </xf>
    <xf numFmtId="4" fontId="8" fillId="3" borderId="10" xfId="0" applyNumberFormat="1" applyFont="1" applyFill="1" applyBorder="1" applyAlignment="1">
      <alignment horizontal="center"/>
    </xf>
    <xf numFmtId="4" fontId="9" fillId="3" borderId="34" xfId="0" applyNumberFormat="1" applyFont="1" applyFill="1" applyBorder="1" applyAlignment="1">
      <alignment horizontal="center"/>
    </xf>
    <xf numFmtId="4" fontId="8" fillId="2" borderId="23" xfId="0" applyNumberFormat="1" applyFont="1" applyFill="1" applyBorder="1" applyAlignment="1">
      <alignment horizontal="center"/>
    </xf>
    <xf numFmtId="0" fontId="0" fillId="0" borderId="31" xfId="0" applyBorder="1"/>
    <xf numFmtId="3" fontId="2" fillId="2" borderId="34" xfId="0" applyNumberFormat="1" applyFont="1" applyFill="1" applyBorder="1"/>
    <xf numFmtId="4" fontId="11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center"/>
    </xf>
    <xf numFmtId="4" fontId="8" fillId="2" borderId="10" xfId="0" applyNumberFormat="1" applyFont="1" applyFill="1" applyBorder="1" applyAlignment="1">
      <alignment horizontal="center"/>
    </xf>
    <xf numFmtId="0" fontId="0" fillId="2" borderId="3" xfId="0" applyFill="1" applyBorder="1"/>
    <xf numFmtId="3" fontId="16" fillId="3" borderId="34" xfId="0" applyNumberFormat="1" applyFont="1" applyFill="1" applyBorder="1"/>
    <xf numFmtId="4" fontId="10" fillId="3" borderId="25" xfId="0" applyNumberFormat="1" applyFont="1" applyFill="1" applyBorder="1" applyAlignment="1">
      <alignment horizontal="center"/>
    </xf>
    <xf numFmtId="4" fontId="8" fillId="3" borderId="47" xfId="0" applyNumberFormat="1" applyFont="1" applyFill="1" applyBorder="1" applyAlignment="1">
      <alignment horizontal="center"/>
    </xf>
    <xf numFmtId="4" fontId="8" fillId="3" borderId="40" xfId="0" applyNumberFormat="1" applyFont="1" applyFill="1" applyBorder="1" applyAlignment="1">
      <alignment horizontal="center"/>
    </xf>
    <xf numFmtId="4" fontId="9" fillId="3" borderId="43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9" xfId="0" applyBorder="1"/>
    <xf numFmtId="4" fontId="0" fillId="3" borderId="49" xfId="0" applyNumberFormat="1" applyFill="1" applyBorder="1" applyAlignment="1">
      <alignment horizontal="center"/>
    </xf>
    <xf numFmtId="4" fontId="0" fillId="3" borderId="33" xfId="0" applyNumberForma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left"/>
    </xf>
    <xf numFmtId="4" fontId="13" fillId="2" borderId="25" xfId="0" applyNumberFormat="1" applyFont="1" applyFill="1" applyBorder="1" applyAlignment="1">
      <alignment horizontal="center"/>
    </xf>
    <xf numFmtId="4" fontId="14" fillId="2" borderId="40" xfId="0" applyNumberFormat="1" applyFont="1" applyFill="1" applyBorder="1" applyAlignment="1">
      <alignment horizontal="center"/>
    </xf>
    <xf numFmtId="4" fontId="14" fillId="2" borderId="11" xfId="0" applyNumberFormat="1" applyFont="1" applyFill="1" applyBorder="1" applyAlignment="1">
      <alignment horizontal="center"/>
    </xf>
    <xf numFmtId="4" fontId="14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0" fontId="0" fillId="2" borderId="4" xfId="0" applyFill="1" applyBorder="1"/>
    <xf numFmtId="0" fontId="0" fillId="2" borderId="23" xfId="0" applyFill="1" applyBorder="1"/>
    <xf numFmtId="3" fontId="2" fillId="2" borderId="16" xfId="0" applyNumberFormat="1" applyFont="1" applyFill="1" applyBorder="1"/>
    <xf numFmtId="4" fontId="11" fillId="2" borderId="38" xfId="0" applyNumberFormat="1" applyFont="1" applyFill="1" applyBorder="1" applyAlignment="1">
      <alignment horizontal="center"/>
    </xf>
    <xf numFmtId="4" fontId="8" fillId="2" borderId="17" xfId="0" applyNumberFormat="1" applyFont="1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4" fontId="0" fillId="2" borderId="31" xfId="0" applyNumberFormat="1" applyFill="1" applyBorder="1" applyAlignment="1">
      <alignment horizontal="center"/>
    </xf>
    <xf numFmtId="3" fontId="16" fillId="2" borderId="2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8" fillId="2" borderId="5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40" xfId="0" applyFill="1" applyBorder="1"/>
    <xf numFmtId="4" fontId="0" fillId="0" borderId="0" xfId="0" applyNumberForma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M24" sqref="M24"/>
    </sheetView>
  </sheetViews>
  <sheetFormatPr defaultRowHeight="15" x14ac:dyDescent="0.25"/>
  <cols>
    <col min="1" max="1" width="30.42578125" customWidth="1"/>
    <col min="2" max="2" width="11.140625" customWidth="1"/>
    <col min="3" max="3" width="10.85546875" bestFit="1" customWidth="1"/>
    <col min="4" max="4" width="10.140625" bestFit="1" customWidth="1"/>
    <col min="5" max="5" width="10.85546875" bestFit="1" customWidth="1"/>
    <col min="6" max="6" width="15.28515625" customWidth="1"/>
    <col min="10" max="10" width="12" customWidth="1"/>
  </cols>
  <sheetData>
    <row r="1" spans="1:10" ht="15.75" thickBot="1" x14ac:dyDescent="0.3">
      <c r="A1" s="76" t="s">
        <v>179</v>
      </c>
      <c r="B1" s="76"/>
      <c r="C1" s="76"/>
      <c r="D1" s="76"/>
      <c r="E1" s="76"/>
      <c r="F1" s="76"/>
      <c r="G1" s="76"/>
      <c r="H1" s="74"/>
    </row>
    <row r="2" spans="1:10" x14ac:dyDescent="0.25">
      <c r="A2" s="69" t="s">
        <v>172</v>
      </c>
      <c r="B2" s="60" t="s">
        <v>93</v>
      </c>
      <c r="C2" s="61" t="s">
        <v>127</v>
      </c>
      <c r="D2" s="60" t="s">
        <v>93</v>
      </c>
      <c r="E2" s="83" t="s">
        <v>127</v>
      </c>
      <c r="F2" s="83" t="s">
        <v>180</v>
      </c>
      <c r="G2" s="84" t="s">
        <v>94</v>
      </c>
      <c r="H2" s="85"/>
      <c r="I2" s="85"/>
      <c r="J2" s="86"/>
    </row>
    <row r="3" spans="1:10" x14ac:dyDescent="0.25">
      <c r="A3" s="70" t="s">
        <v>173</v>
      </c>
      <c r="B3" s="62" t="s">
        <v>95</v>
      </c>
      <c r="C3" s="63" t="s">
        <v>129</v>
      </c>
      <c r="D3" s="62" t="s">
        <v>95</v>
      </c>
      <c r="E3" s="87" t="s">
        <v>129</v>
      </c>
      <c r="F3" s="87" t="s">
        <v>181</v>
      </c>
      <c r="G3" s="88" t="s">
        <v>182</v>
      </c>
      <c r="H3" s="89">
        <v>2013</v>
      </c>
      <c r="I3" s="89">
        <v>2014</v>
      </c>
      <c r="J3" s="90" t="s">
        <v>183</v>
      </c>
    </row>
    <row r="4" spans="1:10" ht="15.75" thickBot="1" x14ac:dyDescent="0.3">
      <c r="A4" s="71" t="s">
        <v>174</v>
      </c>
      <c r="B4" s="91" t="s">
        <v>96</v>
      </c>
      <c r="C4" s="68" t="s">
        <v>128</v>
      </c>
      <c r="D4" s="91" t="s">
        <v>97</v>
      </c>
      <c r="E4" s="92" t="s">
        <v>128</v>
      </c>
      <c r="F4" s="68" t="s">
        <v>184</v>
      </c>
      <c r="G4" s="93" t="s">
        <v>185</v>
      </c>
      <c r="H4" s="94" t="s">
        <v>184</v>
      </c>
      <c r="I4" s="94" t="s">
        <v>184</v>
      </c>
      <c r="J4" s="95"/>
    </row>
    <row r="5" spans="1:10" x14ac:dyDescent="0.25">
      <c r="A5" s="47" t="s">
        <v>186</v>
      </c>
      <c r="B5" s="66">
        <v>35.200000000000003</v>
      </c>
      <c r="C5" s="67">
        <v>6</v>
      </c>
      <c r="D5" s="96">
        <v>34</v>
      </c>
      <c r="E5" s="97">
        <v>6</v>
      </c>
      <c r="F5" s="67">
        <v>4.5</v>
      </c>
      <c r="G5" s="98">
        <f t="shared" ref="G5:G6" si="0">D5-B5</f>
        <v>-1.2000000000000028</v>
      </c>
      <c r="H5" s="99">
        <v>36</v>
      </c>
      <c r="I5" s="99">
        <v>34</v>
      </c>
      <c r="J5" s="100">
        <v>-2</v>
      </c>
    </row>
    <row r="6" spans="1:10" x14ac:dyDescent="0.25">
      <c r="A6" s="49" t="s">
        <v>187</v>
      </c>
      <c r="B6" s="64">
        <v>35.450000000000003</v>
      </c>
      <c r="C6" s="34">
        <v>6</v>
      </c>
      <c r="D6" s="101">
        <v>34.700000000000003</v>
      </c>
      <c r="E6" s="102">
        <v>6</v>
      </c>
      <c r="F6" s="34">
        <v>4</v>
      </c>
      <c r="G6" s="103">
        <f t="shared" si="0"/>
        <v>-0.75</v>
      </c>
      <c r="H6" s="99">
        <v>36</v>
      </c>
      <c r="I6" s="99">
        <v>35</v>
      </c>
      <c r="J6" s="100">
        <v>-1</v>
      </c>
    </row>
    <row r="7" spans="1:10" x14ac:dyDescent="0.25">
      <c r="A7" s="49" t="s">
        <v>188</v>
      </c>
      <c r="B7" s="64">
        <v>39.200000000000003</v>
      </c>
      <c r="C7" s="34">
        <v>9.75</v>
      </c>
      <c r="D7" s="101">
        <v>37.875</v>
      </c>
      <c r="E7" s="102">
        <v>9.75</v>
      </c>
      <c r="F7" s="34">
        <v>4.5</v>
      </c>
      <c r="G7" s="103">
        <v>1.325</v>
      </c>
      <c r="H7" s="99">
        <v>40</v>
      </c>
      <c r="I7" s="99">
        <v>38</v>
      </c>
      <c r="J7" s="100">
        <v>-2</v>
      </c>
    </row>
    <row r="8" spans="1:10" x14ac:dyDescent="0.25">
      <c r="A8" s="49" t="s">
        <v>165</v>
      </c>
      <c r="B8" s="64">
        <v>15.45</v>
      </c>
      <c r="C8" s="34">
        <v>4.5</v>
      </c>
      <c r="D8" s="101">
        <v>15.08</v>
      </c>
      <c r="E8" s="102">
        <v>4.5</v>
      </c>
      <c r="F8" s="34">
        <v>3</v>
      </c>
      <c r="G8" s="103">
        <v>0.37</v>
      </c>
      <c r="H8" s="99">
        <v>16</v>
      </c>
      <c r="I8" s="99">
        <v>16</v>
      </c>
      <c r="J8" s="100">
        <v>0</v>
      </c>
    </row>
    <row r="9" spans="1:10" x14ac:dyDescent="0.25">
      <c r="A9" s="49" t="s">
        <v>189</v>
      </c>
      <c r="B9" s="64">
        <v>27.45</v>
      </c>
      <c r="C9" s="34">
        <v>6.75</v>
      </c>
      <c r="D9" s="101">
        <v>27.45</v>
      </c>
      <c r="E9" s="102">
        <v>6.75</v>
      </c>
      <c r="F9" s="34">
        <v>3</v>
      </c>
      <c r="G9" s="103">
        <v>0</v>
      </c>
      <c r="H9" s="99">
        <v>28</v>
      </c>
      <c r="I9" s="99">
        <v>28</v>
      </c>
      <c r="J9" s="100">
        <v>0</v>
      </c>
    </row>
    <row r="10" spans="1:10" x14ac:dyDescent="0.25">
      <c r="A10" s="49" t="s">
        <v>160</v>
      </c>
      <c r="B10" s="64">
        <v>34.450000000000003</v>
      </c>
      <c r="C10" s="34">
        <v>6</v>
      </c>
      <c r="D10" s="101">
        <v>33.5</v>
      </c>
      <c r="E10" s="102">
        <v>6</v>
      </c>
      <c r="F10" s="34">
        <v>4.5</v>
      </c>
      <c r="G10" s="103">
        <v>-0.95</v>
      </c>
      <c r="H10" s="99">
        <v>35</v>
      </c>
      <c r="I10" s="99">
        <v>34</v>
      </c>
      <c r="J10" s="100">
        <v>-1</v>
      </c>
    </row>
    <row r="11" spans="1:10" x14ac:dyDescent="0.25">
      <c r="A11" s="49" t="s">
        <v>190</v>
      </c>
      <c r="B11" s="64">
        <v>37.700000000000003</v>
      </c>
      <c r="C11" s="34">
        <v>7</v>
      </c>
      <c r="D11" s="101">
        <v>35.549999999999997</v>
      </c>
      <c r="E11" s="102">
        <v>6</v>
      </c>
      <c r="F11" s="34">
        <v>4.5</v>
      </c>
      <c r="G11" s="103">
        <v>-2.15</v>
      </c>
      <c r="H11" s="99">
        <v>38</v>
      </c>
      <c r="I11" s="99">
        <v>36</v>
      </c>
      <c r="J11" s="100">
        <v>-2</v>
      </c>
    </row>
    <row r="12" spans="1:10" x14ac:dyDescent="0.25">
      <c r="A12" s="49" t="s">
        <v>191</v>
      </c>
      <c r="B12" s="65">
        <v>32.200000000000003</v>
      </c>
      <c r="C12" s="34">
        <v>6.25</v>
      </c>
      <c r="D12" s="101">
        <v>31.75</v>
      </c>
      <c r="E12" s="102">
        <v>6.25</v>
      </c>
      <c r="F12" s="34">
        <v>3</v>
      </c>
      <c r="G12" s="103">
        <v>-0.45</v>
      </c>
      <c r="H12" s="99">
        <v>33</v>
      </c>
      <c r="I12" s="99">
        <v>32</v>
      </c>
      <c r="J12" s="100">
        <v>-1</v>
      </c>
    </row>
    <row r="13" spans="1:10" x14ac:dyDescent="0.25">
      <c r="A13" s="49" t="s">
        <v>161</v>
      </c>
      <c r="B13" s="64">
        <v>38.950000000000003</v>
      </c>
      <c r="C13" s="34">
        <v>7.5</v>
      </c>
      <c r="D13" s="101">
        <v>34.840000000000003</v>
      </c>
      <c r="E13" s="102">
        <v>6.39</v>
      </c>
      <c r="F13" s="34">
        <v>3.2</v>
      </c>
      <c r="G13" s="103">
        <v>-4.1100000000000003</v>
      </c>
      <c r="H13" s="99">
        <v>39</v>
      </c>
      <c r="I13" s="99">
        <v>35</v>
      </c>
      <c r="J13" s="100">
        <v>-4</v>
      </c>
    </row>
    <row r="14" spans="1:10" x14ac:dyDescent="0.25">
      <c r="A14" s="49" t="s">
        <v>192</v>
      </c>
      <c r="B14" s="64">
        <v>37.200000000000003</v>
      </c>
      <c r="C14" s="34">
        <v>8.5</v>
      </c>
      <c r="D14" s="101">
        <v>34.200000000000003</v>
      </c>
      <c r="E14" s="102">
        <v>8.5</v>
      </c>
      <c r="F14" s="34">
        <v>3</v>
      </c>
      <c r="G14" s="103">
        <v>-3</v>
      </c>
      <c r="H14" s="99">
        <v>38</v>
      </c>
      <c r="I14" s="99">
        <v>35</v>
      </c>
      <c r="J14" s="100">
        <v>-3</v>
      </c>
    </row>
    <row r="15" spans="1:10" x14ac:dyDescent="0.25">
      <c r="A15" s="49" t="s">
        <v>193</v>
      </c>
      <c r="B15" s="64">
        <v>40.700000000000003</v>
      </c>
      <c r="C15" s="34">
        <v>9</v>
      </c>
      <c r="D15" s="101">
        <v>39.15</v>
      </c>
      <c r="E15" s="102">
        <v>9</v>
      </c>
      <c r="F15" s="104">
        <v>4.5</v>
      </c>
      <c r="G15" s="103">
        <v>-1.55</v>
      </c>
      <c r="H15" s="99">
        <v>41</v>
      </c>
      <c r="I15" s="99">
        <v>40</v>
      </c>
      <c r="J15" s="100">
        <v>-1</v>
      </c>
    </row>
    <row r="16" spans="1:10" x14ac:dyDescent="0.25">
      <c r="A16" s="49" t="s">
        <v>194</v>
      </c>
      <c r="B16" s="64">
        <v>61.95</v>
      </c>
      <c r="C16" s="34">
        <v>17</v>
      </c>
      <c r="D16" s="101">
        <v>58.95</v>
      </c>
      <c r="E16" s="102">
        <v>15</v>
      </c>
      <c r="F16" s="34">
        <v>4.5</v>
      </c>
      <c r="G16" s="103">
        <v>-3</v>
      </c>
      <c r="H16" s="99">
        <v>62</v>
      </c>
      <c r="I16" s="99">
        <v>59</v>
      </c>
      <c r="J16" s="100">
        <v>-3</v>
      </c>
    </row>
    <row r="17" spans="1:10" x14ac:dyDescent="0.25">
      <c r="A17" s="49" t="s">
        <v>162</v>
      </c>
      <c r="B17" s="64">
        <v>44.7</v>
      </c>
      <c r="C17" s="34">
        <v>9.25</v>
      </c>
      <c r="D17" s="101">
        <v>40.200000000000003</v>
      </c>
      <c r="E17" s="102">
        <v>9.25</v>
      </c>
      <c r="F17" s="34">
        <v>3.5</v>
      </c>
      <c r="G17" s="103">
        <v>-4.5</v>
      </c>
      <c r="H17" s="99">
        <v>45</v>
      </c>
      <c r="I17" s="99">
        <v>40</v>
      </c>
      <c r="J17" s="100">
        <v>-5</v>
      </c>
    </row>
    <row r="18" spans="1:10" x14ac:dyDescent="0.25">
      <c r="A18" s="49" t="s">
        <v>175</v>
      </c>
      <c r="B18" s="64">
        <v>12.5</v>
      </c>
      <c r="C18" s="105"/>
      <c r="D18" s="101">
        <v>12.25</v>
      </c>
      <c r="E18" s="102"/>
      <c r="F18" s="34">
        <v>1</v>
      </c>
      <c r="G18" s="103">
        <v>-0.25</v>
      </c>
      <c r="H18" s="99">
        <v>13</v>
      </c>
      <c r="I18" s="99">
        <v>13</v>
      </c>
      <c r="J18" s="100">
        <v>0</v>
      </c>
    </row>
    <row r="19" spans="1:10" x14ac:dyDescent="0.25">
      <c r="A19" s="106" t="s">
        <v>166</v>
      </c>
      <c r="B19" s="107">
        <v>39.200000000000003</v>
      </c>
      <c r="C19" s="104">
        <v>9</v>
      </c>
      <c r="D19" s="108">
        <v>36.76</v>
      </c>
      <c r="E19" s="109">
        <v>9</v>
      </c>
      <c r="F19" s="104">
        <v>4.3499999999999996</v>
      </c>
      <c r="G19" s="103">
        <v>-2.44</v>
      </c>
      <c r="H19" s="99">
        <v>40</v>
      </c>
      <c r="I19" s="99">
        <v>37</v>
      </c>
      <c r="J19" s="100">
        <v>-3</v>
      </c>
    </row>
    <row r="20" spans="1:10" x14ac:dyDescent="0.25">
      <c r="A20" s="106" t="s">
        <v>163</v>
      </c>
      <c r="B20" s="107">
        <v>34.200000000000003</v>
      </c>
      <c r="C20" s="104">
        <v>6.75</v>
      </c>
      <c r="D20" s="108">
        <v>34.1</v>
      </c>
      <c r="E20" s="109">
        <v>6.25</v>
      </c>
      <c r="F20" s="104">
        <v>3</v>
      </c>
      <c r="G20" s="103">
        <v>-0.1</v>
      </c>
      <c r="H20" s="99">
        <v>35</v>
      </c>
      <c r="I20" s="99">
        <v>35</v>
      </c>
      <c r="J20" s="100">
        <v>0</v>
      </c>
    </row>
    <row r="21" spans="1:10" x14ac:dyDescent="0.25">
      <c r="A21" s="49" t="s">
        <v>195</v>
      </c>
      <c r="B21" s="64">
        <v>40.700000000000003</v>
      </c>
      <c r="C21" s="34">
        <v>9.75</v>
      </c>
      <c r="D21" s="101">
        <v>40.450000000000003</v>
      </c>
      <c r="E21" s="102">
        <v>9.75</v>
      </c>
      <c r="F21" s="34">
        <v>4.5</v>
      </c>
      <c r="G21" s="103">
        <v>-0.25</v>
      </c>
      <c r="H21" s="99">
        <v>41</v>
      </c>
      <c r="I21" s="99">
        <v>41</v>
      </c>
      <c r="J21" s="100">
        <v>0</v>
      </c>
    </row>
    <row r="22" spans="1:10" x14ac:dyDescent="0.25">
      <c r="A22" s="49" t="s">
        <v>196</v>
      </c>
      <c r="B22" s="64">
        <v>40.450000000000003</v>
      </c>
      <c r="C22" s="34">
        <v>7</v>
      </c>
      <c r="D22" s="101">
        <v>38</v>
      </c>
      <c r="E22" s="102">
        <v>5.25</v>
      </c>
      <c r="F22" s="34">
        <v>4.5</v>
      </c>
      <c r="G22" s="103">
        <v>-2.4500000000000002</v>
      </c>
      <c r="H22" s="99">
        <v>41</v>
      </c>
      <c r="I22" s="99">
        <v>38</v>
      </c>
      <c r="J22" s="100">
        <v>-3</v>
      </c>
    </row>
    <row r="23" spans="1:10" x14ac:dyDescent="0.25">
      <c r="A23" s="49" t="s">
        <v>197</v>
      </c>
      <c r="B23" s="64">
        <v>36.200000000000003</v>
      </c>
      <c r="C23" s="34">
        <v>7.5</v>
      </c>
      <c r="D23" s="101">
        <v>31.2</v>
      </c>
      <c r="E23" s="102">
        <v>7.5</v>
      </c>
      <c r="F23" s="34">
        <v>3.5</v>
      </c>
      <c r="G23" s="103">
        <v>0</v>
      </c>
      <c r="H23" s="99">
        <v>32</v>
      </c>
      <c r="I23" s="110">
        <v>32</v>
      </c>
      <c r="J23" s="100">
        <v>0</v>
      </c>
    </row>
    <row r="24" spans="1:10" x14ac:dyDescent="0.25">
      <c r="A24" s="49" t="s">
        <v>170</v>
      </c>
      <c r="B24" s="64">
        <v>38.450000000000003</v>
      </c>
      <c r="C24" s="34">
        <v>7.5</v>
      </c>
      <c r="D24" s="101">
        <v>37.26</v>
      </c>
      <c r="E24" s="102">
        <v>7</v>
      </c>
      <c r="F24" s="34">
        <v>3.5</v>
      </c>
      <c r="G24" s="103">
        <v>-1.19</v>
      </c>
      <c r="H24" s="99">
        <v>39</v>
      </c>
      <c r="I24" s="110">
        <v>38</v>
      </c>
      <c r="J24" s="100">
        <v>-1</v>
      </c>
    </row>
    <row r="25" spans="1:10" x14ac:dyDescent="0.25">
      <c r="A25" s="49" t="s">
        <v>198</v>
      </c>
      <c r="B25" s="64">
        <v>53.2</v>
      </c>
      <c r="C25" s="34">
        <v>11.5</v>
      </c>
      <c r="D25" s="101">
        <v>50.01</v>
      </c>
      <c r="E25" s="102">
        <v>11</v>
      </c>
      <c r="F25" s="34">
        <v>5</v>
      </c>
      <c r="G25" s="103">
        <v>-3.19</v>
      </c>
      <c r="H25" s="99">
        <v>54</v>
      </c>
      <c r="I25" s="110">
        <v>51</v>
      </c>
      <c r="J25" s="100">
        <v>-3</v>
      </c>
    </row>
    <row r="26" spans="1:10" x14ac:dyDescent="0.25">
      <c r="A26" s="106" t="s">
        <v>199</v>
      </c>
      <c r="B26" s="107">
        <v>0</v>
      </c>
      <c r="C26" s="104"/>
      <c r="D26" s="108">
        <v>38</v>
      </c>
      <c r="E26" s="109">
        <v>12.5</v>
      </c>
      <c r="F26" s="104">
        <v>4</v>
      </c>
      <c r="G26" s="103">
        <v>0</v>
      </c>
      <c r="H26" s="99">
        <v>0</v>
      </c>
      <c r="I26" s="110">
        <v>38</v>
      </c>
      <c r="J26" s="100">
        <v>0</v>
      </c>
    </row>
    <row r="27" spans="1:10" x14ac:dyDescent="0.25">
      <c r="A27" s="49" t="s">
        <v>164</v>
      </c>
      <c r="B27" s="64">
        <v>23.7</v>
      </c>
      <c r="C27" s="34">
        <v>6</v>
      </c>
      <c r="D27" s="101">
        <v>22.6</v>
      </c>
      <c r="E27" s="102">
        <v>6</v>
      </c>
      <c r="F27" s="34">
        <v>3</v>
      </c>
      <c r="G27" s="103">
        <v>-1.1000000000000001</v>
      </c>
      <c r="H27" s="99">
        <v>24</v>
      </c>
      <c r="I27" s="99">
        <v>23</v>
      </c>
      <c r="J27" s="100">
        <v>-1</v>
      </c>
    </row>
    <row r="28" spans="1:10" x14ac:dyDescent="0.25">
      <c r="A28" s="49" t="s">
        <v>200</v>
      </c>
      <c r="B28" s="64">
        <v>31.08</v>
      </c>
      <c r="C28" s="34">
        <v>10.75</v>
      </c>
      <c r="D28" s="101">
        <v>31.08</v>
      </c>
      <c r="E28" s="102">
        <v>10.75</v>
      </c>
      <c r="F28" s="104">
        <v>3</v>
      </c>
      <c r="G28" s="103">
        <v>0</v>
      </c>
      <c r="H28" s="99">
        <v>32</v>
      </c>
      <c r="I28" s="99">
        <v>32</v>
      </c>
      <c r="J28" s="100">
        <v>0</v>
      </c>
    </row>
    <row r="29" spans="1:10" ht="15.75" thickBot="1" x14ac:dyDescent="0.3">
      <c r="A29" s="111" t="s">
        <v>169</v>
      </c>
      <c r="B29" s="64">
        <v>59.8</v>
      </c>
      <c r="C29" s="34">
        <v>20.6</v>
      </c>
      <c r="D29" s="112">
        <v>65.3</v>
      </c>
      <c r="E29" s="113">
        <v>25.6</v>
      </c>
      <c r="F29" s="114">
        <v>4</v>
      </c>
      <c r="G29" s="115">
        <v>5.5</v>
      </c>
      <c r="H29" s="116">
        <v>60</v>
      </c>
      <c r="I29" s="116">
        <v>66</v>
      </c>
      <c r="J29" s="117">
        <v>6</v>
      </c>
    </row>
    <row r="30" spans="1:10" x14ac:dyDescent="0.25">
      <c r="A30" s="49" t="s">
        <v>176</v>
      </c>
      <c r="B30" s="72">
        <v>3</v>
      </c>
      <c r="C30" s="73">
        <v>1.25</v>
      </c>
      <c r="D30" s="118" t="s">
        <v>178</v>
      </c>
      <c r="E30" s="118"/>
      <c r="F30" s="75"/>
      <c r="G30" s="75"/>
      <c r="H30" s="118"/>
      <c r="I30" s="118"/>
      <c r="J30" s="119"/>
    </row>
    <row r="31" spans="1:10" ht="15.75" thickBot="1" x14ac:dyDescent="0.3">
      <c r="A31" s="120" t="s">
        <v>171</v>
      </c>
      <c r="B31" s="121">
        <v>29.54</v>
      </c>
      <c r="C31" s="122">
        <v>5</v>
      </c>
      <c r="D31" s="123">
        <v>30.54</v>
      </c>
      <c r="E31" s="124">
        <v>5</v>
      </c>
      <c r="F31" s="124">
        <v>5</v>
      </c>
      <c r="G31" s="125">
        <v>1</v>
      </c>
      <c r="H31" s="126">
        <v>30</v>
      </c>
      <c r="I31" s="126">
        <v>31</v>
      </c>
      <c r="J31" s="127">
        <v>1</v>
      </c>
    </row>
    <row r="32" spans="1:10" x14ac:dyDescent="0.25">
      <c r="A32" s="128" t="s">
        <v>167</v>
      </c>
      <c r="B32" s="129">
        <v>39</v>
      </c>
      <c r="C32" s="130">
        <v>3.5</v>
      </c>
      <c r="D32" s="131" t="s">
        <v>177</v>
      </c>
      <c r="E32" s="131"/>
      <c r="F32" s="131"/>
      <c r="G32" s="131"/>
      <c r="H32" s="131"/>
      <c r="I32" s="131"/>
      <c r="J32" s="132"/>
    </row>
    <row r="33" spans="1:10" ht="15.75" thickBot="1" x14ac:dyDescent="0.3">
      <c r="A33" s="133" t="s">
        <v>168</v>
      </c>
      <c r="B33" s="134"/>
      <c r="C33" s="134"/>
      <c r="D33" s="135">
        <v>38.03</v>
      </c>
      <c r="E33" s="136">
        <v>4</v>
      </c>
      <c r="F33" s="136">
        <v>3</v>
      </c>
      <c r="G33" s="137">
        <v>0</v>
      </c>
      <c r="H33" s="138">
        <v>39</v>
      </c>
      <c r="I33" s="138">
        <v>39</v>
      </c>
      <c r="J33" s="139">
        <v>0</v>
      </c>
    </row>
    <row r="34" spans="1:10" x14ac:dyDescent="0.25">
      <c r="D34" s="140"/>
      <c r="E34" s="140"/>
      <c r="F34" s="140"/>
      <c r="G34" s="140"/>
      <c r="H34" s="140"/>
      <c r="I34" s="140"/>
      <c r="J34" s="140"/>
    </row>
  </sheetData>
  <mergeCells count="5">
    <mergeCell ref="A1:G1"/>
    <mergeCell ref="G2:J2"/>
    <mergeCell ref="D30:J30"/>
    <mergeCell ref="A33:C33"/>
    <mergeCell ref="D32:J3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workbookViewId="0">
      <selection activeCell="AI19" sqref="AI19"/>
    </sheetView>
  </sheetViews>
  <sheetFormatPr defaultRowHeight="15" x14ac:dyDescent="0.25"/>
  <cols>
    <col min="1" max="1" width="3.28515625" bestFit="1" customWidth="1"/>
    <col min="2" max="2" width="14.7109375" customWidth="1"/>
    <col min="3" max="3" width="5.5703125" customWidth="1"/>
    <col min="4" max="4" width="7.140625" customWidth="1"/>
    <col min="5" max="5" width="5.140625" customWidth="1"/>
    <col min="6" max="6" width="5.42578125" customWidth="1"/>
    <col min="7" max="7" width="6.7109375" customWidth="1"/>
    <col min="8" max="8" width="6.140625" customWidth="1"/>
    <col min="9" max="9" width="5.42578125" customWidth="1"/>
    <col min="10" max="10" width="5.28515625" customWidth="1"/>
    <col min="11" max="11" width="6.5703125" customWidth="1"/>
    <col min="12" max="12" width="7.140625" customWidth="1"/>
    <col min="13" max="13" width="6.42578125" customWidth="1"/>
    <col min="14" max="14" width="7.85546875" bestFit="1" customWidth="1"/>
    <col min="15" max="15" width="7.7109375" bestFit="1" customWidth="1"/>
    <col min="16" max="16" width="6.140625" bestFit="1" customWidth="1"/>
    <col min="17" max="17" width="7" bestFit="1" customWidth="1"/>
    <col min="18" max="18" width="6.7109375" bestFit="1" customWidth="1"/>
    <col min="19" max="19" width="5.7109375" bestFit="1" customWidth="1"/>
    <col min="20" max="20" width="7" bestFit="1" customWidth="1"/>
    <col min="21" max="21" width="7.28515625" bestFit="1" customWidth="1"/>
    <col min="22" max="22" width="6.140625" bestFit="1" customWidth="1"/>
    <col min="23" max="23" width="8.140625" bestFit="1" customWidth="1"/>
    <col min="24" max="24" width="7.85546875" bestFit="1" customWidth="1"/>
    <col min="25" max="25" width="7.140625" bestFit="1" customWidth="1"/>
    <col min="26" max="26" width="7.42578125" bestFit="1" customWidth="1"/>
    <col min="27" max="27" width="8.85546875" bestFit="1" customWidth="1"/>
    <col min="28" max="28" width="5.42578125" bestFit="1" customWidth="1"/>
    <col min="29" max="29" width="6.28515625" bestFit="1" customWidth="1"/>
    <col min="30" max="30" width="8.42578125" bestFit="1" customWidth="1"/>
    <col min="31" max="31" width="6.85546875" bestFit="1" customWidth="1"/>
    <col min="32" max="32" width="10.42578125" customWidth="1"/>
  </cols>
  <sheetData>
    <row r="1" spans="1:33" ht="15.75" x14ac:dyDescent="0.25"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3" ht="15.75" thickBot="1" x14ac:dyDescent="0.3">
      <c r="B2" s="82" t="s">
        <v>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</row>
    <row r="3" spans="1:33" ht="15.75" thickBot="1" x14ac:dyDescent="0.3">
      <c r="A3" s="59" t="s">
        <v>2</v>
      </c>
      <c r="B3" s="55" t="s">
        <v>3</v>
      </c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  <c r="H3" s="1" t="s">
        <v>136</v>
      </c>
      <c r="I3" s="1" t="s">
        <v>137</v>
      </c>
      <c r="J3" s="1" t="s">
        <v>138</v>
      </c>
      <c r="K3" s="1" t="s">
        <v>4</v>
      </c>
      <c r="L3" s="1" t="s">
        <v>139</v>
      </c>
      <c r="M3" s="1" t="s">
        <v>140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145</v>
      </c>
      <c r="S3" s="1" t="s">
        <v>146</v>
      </c>
      <c r="T3" s="1" t="s">
        <v>147</v>
      </c>
      <c r="U3" s="1" t="s">
        <v>148</v>
      </c>
      <c r="V3" s="1" t="s">
        <v>149</v>
      </c>
      <c r="W3" s="1" t="s">
        <v>150</v>
      </c>
      <c r="X3" s="1" t="s">
        <v>151</v>
      </c>
      <c r="Y3" s="1" t="s">
        <v>152</v>
      </c>
      <c r="Z3" s="1" t="s">
        <v>153</v>
      </c>
      <c r="AA3" s="1" t="s">
        <v>154</v>
      </c>
      <c r="AB3" s="1" t="s">
        <v>155</v>
      </c>
      <c r="AC3" s="1" t="s">
        <v>156</v>
      </c>
      <c r="AD3" s="1" t="s">
        <v>157</v>
      </c>
      <c r="AE3" s="1" t="s">
        <v>158</v>
      </c>
      <c r="AF3" s="56" t="s">
        <v>5</v>
      </c>
    </row>
    <row r="4" spans="1:33" ht="15.75" thickBot="1" x14ac:dyDescent="0.3">
      <c r="A4" s="54" t="s">
        <v>6</v>
      </c>
      <c r="B4" s="57" t="s">
        <v>7</v>
      </c>
      <c r="C4" s="2"/>
      <c r="D4" s="2"/>
      <c r="E4" s="2"/>
      <c r="F4" s="2"/>
      <c r="G4" s="2"/>
      <c r="H4" s="2"/>
      <c r="I4" s="2" t="s">
        <v>8</v>
      </c>
      <c r="J4" s="2"/>
      <c r="K4" s="2"/>
      <c r="L4" s="2"/>
      <c r="M4" s="2" t="s">
        <v>9</v>
      </c>
      <c r="N4" s="2"/>
      <c r="O4" s="2"/>
      <c r="P4" s="2" t="s">
        <v>10</v>
      </c>
      <c r="Q4" s="2"/>
      <c r="R4" s="2" t="s">
        <v>10</v>
      </c>
      <c r="S4" s="2" t="s">
        <v>11</v>
      </c>
      <c r="T4" s="2"/>
      <c r="U4" s="2"/>
      <c r="V4" s="2" t="s">
        <v>12</v>
      </c>
      <c r="W4" s="2"/>
      <c r="X4" s="2"/>
      <c r="Y4" s="2"/>
      <c r="Z4" s="2"/>
      <c r="AA4" s="2"/>
      <c r="AB4" s="2"/>
      <c r="AC4" s="2"/>
      <c r="AD4" s="2"/>
      <c r="AE4" s="2"/>
      <c r="AF4" s="58"/>
    </row>
    <row r="5" spans="1:33" x14ac:dyDescent="0.25">
      <c r="A5" s="3" t="s">
        <v>13</v>
      </c>
      <c r="B5" s="4" t="s">
        <v>14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6">
        <f t="shared" ref="AF5:AF20" si="0">SUM(C5:AE5)</f>
        <v>29</v>
      </c>
    </row>
    <row r="6" spans="1:33" x14ac:dyDescent="0.25">
      <c r="A6" s="7" t="s">
        <v>15</v>
      </c>
      <c r="B6" s="8" t="s">
        <v>16</v>
      </c>
      <c r="C6" s="9">
        <v>2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>
        <v>1</v>
      </c>
      <c r="W6" s="9">
        <v>1</v>
      </c>
      <c r="X6" s="9">
        <v>1</v>
      </c>
      <c r="Y6" s="9">
        <v>1</v>
      </c>
      <c r="Z6" s="9">
        <v>1</v>
      </c>
      <c r="AA6" s="9">
        <v>1</v>
      </c>
      <c r="AB6" s="9">
        <v>1</v>
      </c>
      <c r="AC6" s="9">
        <v>1</v>
      </c>
      <c r="AD6" s="9">
        <v>1</v>
      </c>
      <c r="AE6" s="5">
        <v>0.5</v>
      </c>
      <c r="AF6" s="6">
        <f t="shared" si="0"/>
        <v>29.5</v>
      </c>
    </row>
    <row r="7" spans="1:33" x14ac:dyDescent="0.25">
      <c r="A7" s="7" t="s">
        <v>17</v>
      </c>
      <c r="B7" s="8" t="s">
        <v>18</v>
      </c>
      <c r="C7" s="9">
        <v>22.76</v>
      </c>
      <c r="D7" s="9">
        <v>8.6999999999999993</v>
      </c>
      <c r="E7" s="9">
        <v>8.94</v>
      </c>
      <c r="F7" s="9">
        <v>15.7</v>
      </c>
      <c r="G7" s="9">
        <v>17.34</v>
      </c>
      <c r="H7" s="9">
        <v>8.67</v>
      </c>
      <c r="I7" s="9">
        <v>8.67</v>
      </c>
      <c r="J7" s="9">
        <v>15.71</v>
      </c>
      <c r="K7" s="9">
        <v>13.36</v>
      </c>
      <c r="L7" s="9">
        <v>8.67</v>
      </c>
      <c r="M7" s="9">
        <v>8.67</v>
      </c>
      <c r="N7" s="9">
        <v>17.34</v>
      </c>
      <c r="O7" s="9">
        <v>8.67</v>
      </c>
      <c r="P7" s="9">
        <v>13.54</v>
      </c>
      <c r="Q7" s="9">
        <v>3.79</v>
      </c>
      <c r="R7" s="9">
        <v>16.260000000000002</v>
      </c>
      <c r="S7" s="9">
        <v>12.47</v>
      </c>
      <c r="T7" s="9">
        <v>11.92</v>
      </c>
      <c r="U7" s="9">
        <v>14.63</v>
      </c>
      <c r="V7" s="9">
        <v>13.54</v>
      </c>
      <c r="W7" s="9">
        <v>13.54</v>
      </c>
      <c r="X7" s="9">
        <v>15.71</v>
      </c>
      <c r="Y7" s="9">
        <v>15.98</v>
      </c>
      <c r="Z7" s="9">
        <v>16.25</v>
      </c>
      <c r="AA7" s="9">
        <v>14.08</v>
      </c>
      <c r="AB7" s="9">
        <v>10.57</v>
      </c>
      <c r="AC7" s="9">
        <v>13.54</v>
      </c>
      <c r="AD7" s="9">
        <v>15.7</v>
      </c>
      <c r="AE7" s="5">
        <v>4.87</v>
      </c>
      <c r="AF7" s="6">
        <f t="shared" si="0"/>
        <v>369.58999999999992</v>
      </c>
    </row>
    <row r="8" spans="1:33" x14ac:dyDescent="0.25">
      <c r="A8" s="7" t="s">
        <v>19</v>
      </c>
      <c r="B8" s="8" t="s">
        <v>20</v>
      </c>
      <c r="C8" s="9">
        <v>3.24</v>
      </c>
      <c r="D8" s="9">
        <v>1.08</v>
      </c>
      <c r="E8" s="9">
        <v>1.08</v>
      </c>
      <c r="F8" s="9">
        <v>2.17</v>
      </c>
      <c r="G8" s="9">
        <v>2.16</v>
      </c>
      <c r="H8" s="9">
        <v>1.08</v>
      </c>
      <c r="I8" s="9">
        <v>1.08</v>
      </c>
      <c r="J8" s="9">
        <v>2.16</v>
      </c>
      <c r="K8" s="9">
        <v>2.16</v>
      </c>
      <c r="L8" s="9">
        <v>1.08</v>
      </c>
      <c r="M8" s="9">
        <v>1.08</v>
      </c>
      <c r="N8" s="9">
        <v>2.16</v>
      </c>
      <c r="O8" s="9">
        <v>1.08</v>
      </c>
      <c r="P8" s="9">
        <v>1.08</v>
      </c>
      <c r="Q8" s="9">
        <v>1.08</v>
      </c>
      <c r="R8" s="9">
        <v>3.24</v>
      </c>
      <c r="S8" s="9">
        <v>2.16</v>
      </c>
      <c r="T8" s="9">
        <v>1.08</v>
      </c>
      <c r="U8" s="9">
        <v>1.08</v>
      </c>
      <c r="V8" s="9">
        <v>1.08</v>
      </c>
      <c r="W8" s="9">
        <v>1.08</v>
      </c>
      <c r="X8" s="9">
        <v>2.16</v>
      </c>
      <c r="Y8" s="9">
        <v>2.17</v>
      </c>
      <c r="Z8" s="9">
        <v>3.25</v>
      </c>
      <c r="AA8" s="9">
        <v>2.16</v>
      </c>
      <c r="AB8" s="9">
        <v>2.16</v>
      </c>
      <c r="AC8" s="9">
        <v>1.08</v>
      </c>
      <c r="AD8" s="9">
        <v>2.17</v>
      </c>
      <c r="AE8" s="5"/>
      <c r="AF8" s="6">
        <f t="shared" si="0"/>
        <v>48.639999999999986</v>
      </c>
    </row>
    <row r="9" spans="1:33" x14ac:dyDescent="0.25">
      <c r="A9" s="7" t="s">
        <v>21</v>
      </c>
      <c r="B9" s="8" t="s">
        <v>22</v>
      </c>
      <c r="C9" s="9">
        <v>3</v>
      </c>
      <c r="D9" s="9"/>
      <c r="E9" s="9">
        <v>10.5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8.67</v>
      </c>
      <c r="R9" s="9"/>
      <c r="S9" s="9"/>
      <c r="T9" s="9"/>
      <c r="U9" s="9"/>
      <c r="V9" s="9"/>
      <c r="W9" s="9">
        <v>3.5</v>
      </c>
      <c r="X9" s="9"/>
      <c r="Y9" s="9"/>
      <c r="Z9" s="9"/>
      <c r="AA9" s="9"/>
      <c r="AB9" s="9"/>
      <c r="AC9" s="9"/>
      <c r="AD9" s="9"/>
      <c r="AE9" s="5">
        <v>2.5</v>
      </c>
      <c r="AF9" s="6">
        <f t="shared" si="0"/>
        <v>28.17</v>
      </c>
    </row>
    <row r="10" spans="1:33" x14ac:dyDescent="0.25">
      <c r="A10" s="7" t="s">
        <v>23</v>
      </c>
      <c r="B10" s="8" t="s">
        <v>24</v>
      </c>
      <c r="C10" s="9">
        <v>1.5</v>
      </c>
      <c r="D10" s="9"/>
      <c r="E10" s="9">
        <v>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3</v>
      </c>
      <c r="R10" s="9"/>
      <c r="S10" s="9"/>
      <c r="T10" s="9"/>
      <c r="U10" s="9"/>
      <c r="V10" s="9"/>
      <c r="W10" s="9">
        <v>1.5</v>
      </c>
      <c r="X10" s="9"/>
      <c r="Y10" s="9"/>
      <c r="Z10" s="9"/>
      <c r="AA10" s="9"/>
      <c r="AB10" s="9"/>
      <c r="AC10" s="9"/>
      <c r="AD10" s="9"/>
      <c r="AE10" s="5"/>
      <c r="AF10" s="6">
        <f t="shared" si="0"/>
        <v>9</v>
      </c>
    </row>
    <row r="11" spans="1:33" x14ac:dyDescent="0.25">
      <c r="A11" s="7" t="s">
        <v>25</v>
      </c>
      <c r="B11" s="8" t="s">
        <v>26</v>
      </c>
      <c r="C11" s="9">
        <v>4.75</v>
      </c>
      <c r="D11" s="9">
        <v>1</v>
      </c>
      <c r="E11" s="9">
        <v>7.59</v>
      </c>
      <c r="F11" s="9">
        <v>2</v>
      </c>
      <c r="G11" s="9">
        <v>1.5</v>
      </c>
      <c r="H11" s="9">
        <v>1</v>
      </c>
      <c r="I11" s="9">
        <v>1</v>
      </c>
      <c r="J11" s="9">
        <v>2</v>
      </c>
      <c r="K11" s="9">
        <v>2</v>
      </c>
      <c r="L11" s="9">
        <v>1</v>
      </c>
      <c r="M11" s="9">
        <v>1</v>
      </c>
      <c r="N11" s="9">
        <v>1.75</v>
      </c>
      <c r="O11" s="9">
        <v>1</v>
      </c>
      <c r="P11" s="9">
        <v>1</v>
      </c>
      <c r="Q11" s="9">
        <v>5.5</v>
      </c>
      <c r="R11" s="9">
        <v>1.5</v>
      </c>
      <c r="S11" s="9">
        <v>1.75</v>
      </c>
      <c r="T11" s="9">
        <v>1</v>
      </c>
      <c r="U11" s="9">
        <v>2</v>
      </c>
      <c r="V11" s="9">
        <v>1</v>
      </c>
      <c r="W11" s="9">
        <v>2.5</v>
      </c>
      <c r="X11" s="9">
        <v>1</v>
      </c>
      <c r="Y11" s="9">
        <v>1.5</v>
      </c>
      <c r="Z11" s="9">
        <v>2.5</v>
      </c>
      <c r="AA11" s="9">
        <v>1.25</v>
      </c>
      <c r="AB11" s="9">
        <v>0.75</v>
      </c>
      <c r="AC11" s="9">
        <v>1</v>
      </c>
      <c r="AD11" s="9">
        <v>1.25</v>
      </c>
      <c r="AE11" s="5">
        <v>1</v>
      </c>
      <c r="AF11" s="6">
        <f t="shared" si="0"/>
        <v>54.09</v>
      </c>
    </row>
    <row r="12" spans="1:33" x14ac:dyDescent="0.25">
      <c r="A12" s="7" t="s">
        <v>27</v>
      </c>
      <c r="B12" s="8" t="s">
        <v>28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5"/>
      <c r="AF12" s="6">
        <f t="shared" si="0"/>
        <v>0</v>
      </c>
    </row>
    <row r="13" spans="1:33" x14ac:dyDescent="0.25">
      <c r="A13" s="7" t="s">
        <v>29</v>
      </c>
      <c r="B13" s="8" t="s">
        <v>30</v>
      </c>
      <c r="C13" s="9">
        <v>0.75</v>
      </c>
      <c r="D13" s="9">
        <v>0.5</v>
      </c>
      <c r="E13" s="9">
        <v>1.66</v>
      </c>
      <c r="F13" s="9">
        <v>0.5</v>
      </c>
      <c r="G13" s="9"/>
      <c r="H13" s="9"/>
      <c r="I13" s="9"/>
      <c r="J13" s="9">
        <v>0.54</v>
      </c>
      <c r="K13" s="9">
        <v>0.16</v>
      </c>
      <c r="L13" s="9"/>
      <c r="M13" s="9"/>
      <c r="N13" s="9"/>
      <c r="O13" s="9"/>
      <c r="P13" s="9"/>
      <c r="Q13" s="9">
        <v>2</v>
      </c>
      <c r="R13" s="9">
        <v>0.25</v>
      </c>
      <c r="S13" s="9"/>
      <c r="T13" s="9"/>
      <c r="U13" s="9"/>
      <c r="V13" s="9"/>
      <c r="W13" s="9">
        <v>2</v>
      </c>
      <c r="X13" s="9"/>
      <c r="Y13" s="9"/>
      <c r="Z13" s="9"/>
      <c r="AA13" s="9"/>
      <c r="AB13" s="9">
        <v>0.5</v>
      </c>
      <c r="AC13" s="9"/>
      <c r="AD13" s="9"/>
      <c r="AE13" s="5">
        <v>0.33</v>
      </c>
      <c r="AF13" s="6">
        <f t="shared" si="0"/>
        <v>9.19</v>
      </c>
    </row>
    <row r="14" spans="1:33" x14ac:dyDescent="0.25">
      <c r="A14" s="7" t="s">
        <v>31</v>
      </c>
      <c r="B14" s="8" t="s">
        <v>32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5">
        <v>2.5499999999999998</v>
      </c>
      <c r="AF14" s="6">
        <f t="shared" si="0"/>
        <v>2.5499999999999998</v>
      </c>
    </row>
    <row r="15" spans="1:33" x14ac:dyDescent="0.25">
      <c r="A15" s="7" t="s">
        <v>33</v>
      </c>
      <c r="B15" s="8" t="s">
        <v>34</v>
      </c>
      <c r="C15" s="9">
        <v>0.5</v>
      </c>
      <c r="D15" s="9">
        <v>0.5</v>
      </c>
      <c r="E15" s="9">
        <v>0.5</v>
      </c>
      <c r="F15" s="9"/>
      <c r="G15" s="9"/>
      <c r="H15" s="9"/>
      <c r="I15" s="9"/>
      <c r="J15" s="9"/>
      <c r="K15" s="9">
        <v>0.04</v>
      </c>
      <c r="L15" s="9"/>
      <c r="M15" s="9"/>
      <c r="N15" s="9"/>
      <c r="O15" s="9"/>
      <c r="P15" s="9"/>
      <c r="Q15" s="9">
        <v>1</v>
      </c>
      <c r="R15" s="9"/>
      <c r="S15" s="9"/>
      <c r="T15" s="9"/>
      <c r="U15" s="9"/>
      <c r="V15" s="9"/>
      <c r="W15" s="9">
        <v>0.5</v>
      </c>
      <c r="X15" s="9"/>
      <c r="Y15" s="9"/>
      <c r="Z15" s="9">
        <v>0.5</v>
      </c>
      <c r="AA15" s="9"/>
      <c r="AB15" s="9">
        <v>0.21</v>
      </c>
      <c r="AC15" s="9"/>
      <c r="AD15" s="9"/>
      <c r="AE15" s="5">
        <v>0.2</v>
      </c>
      <c r="AF15" s="6">
        <f t="shared" si="0"/>
        <v>3.95</v>
      </c>
    </row>
    <row r="16" spans="1:33" x14ac:dyDescent="0.25">
      <c r="A16" s="7" t="s">
        <v>35</v>
      </c>
      <c r="B16" s="8" t="s">
        <v>36</v>
      </c>
      <c r="C16" s="9"/>
      <c r="D16" s="9"/>
      <c r="E16" s="9"/>
      <c r="F16" s="9"/>
      <c r="G16" s="9"/>
      <c r="H16" s="9"/>
      <c r="I16" s="9"/>
      <c r="J16" s="9"/>
      <c r="K16" s="9">
        <v>0.5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5"/>
      <c r="AF16" s="6">
        <f t="shared" si="0"/>
        <v>0.5</v>
      </c>
    </row>
    <row r="17" spans="1:32" x14ac:dyDescent="0.25">
      <c r="A17" s="7" t="s">
        <v>37</v>
      </c>
      <c r="B17" s="8" t="s">
        <v>38</v>
      </c>
      <c r="C17" s="9">
        <v>2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>
        <v>1</v>
      </c>
      <c r="X17" s="9">
        <v>1</v>
      </c>
      <c r="Y17" s="9">
        <v>1</v>
      </c>
      <c r="Z17" s="9">
        <v>1</v>
      </c>
      <c r="AA17" s="9">
        <v>1</v>
      </c>
      <c r="AB17" s="9">
        <v>1</v>
      </c>
      <c r="AC17" s="9">
        <v>1</v>
      </c>
      <c r="AD17" s="9">
        <v>1</v>
      </c>
      <c r="AE17" s="5">
        <v>0.5</v>
      </c>
      <c r="AF17" s="6">
        <f t="shared" si="0"/>
        <v>29.5</v>
      </c>
    </row>
    <row r="18" spans="1:32" x14ac:dyDescent="0.25">
      <c r="A18" s="7" t="s">
        <v>39</v>
      </c>
      <c r="B18" s="8" t="s">
        <v>40</v>
      </c>
      <c r="C18" s="9"/>
      <c r="D18" s="9"/>
      <c r="E18" s="9"/>
      <c r="F18" s="9"/>
      <c r="G18" s="9">
        <v>1.5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5"/>
      <c r="AF18" s="6">
        <f t="shared" si="0"/>
        <v>1.5</v>
      </c>
    </row>
    <row r="19" spans="1:32" ht="15.75" thickBot="1" x14ac:dyDescent="0.3">
      <c r="A19" s="7" t="s">
        <v>41</v>
      </c>
      <c r="B19" s="8" t="s">
        <v>42</v>
      </c>
      <c r="C19" s="9">
        <v>0.25</v>
      </c>
      <c r="D19" s="9">
        <v>0.25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>
        <v>0.65</v>
      </c>
      <c r="R19" s="9"/>
      <c r="S19" s="9"/>
      <c r="T19" s="9"/>
      <c r="U19" s="9"/>
      <c r="V19" s="9"/>
      <c r="W19" s="9">
        <v>1.25</v>
      </c>
      <c r="X19" s="9"/>
      <c r="Y19" s="9"/>
      <c r="Z19" s="9"/>
      <c r="AA19" s="9"/>
      <c r="AB19" s="9"/>
      <c r="AC19" s="9"/>
      <c r="AD19" s="9"/>
      <c r="AE19" s="9">
        <v>0.17</v>
      </c>
      <c r="AF19" s="10">
        <f t="shared" si="0"/>
        <v>2.57</v>
      </c>
    </row>
    <row r="20" spans="1:32" ht="15.75" thickBot="1" x14ac:dyDescent="0.3">
      <c r="A20" s="11"/>
      <c r="B20" s="12" t="s">
        <v>43</v>
      </c>
      <c r="C20" s="13">
        <f>SUM(C5:C19)</f>
        <v>41.75</v>
      </c>
      <c r="D20" s="13">
        <f t="shared" ref="D20:AE20" si="1">SUM(D5:D19)</f>
        <v>15.03</v>
      </c>
      <c r="E20" s="13">
        <f t="shared" si="1"/>
        <v>36.269999999999996</v>
      </c>
      <c r="F20" s="13">
        <f t="shared" si="1"/>
        <v>23.369999999999997</v>
      </c>
      <c r="G20" s="13">
        <f t="shared" si="1"/>
        <v>25.5</v>
      </c>
      <c r="H20" s="13">
        <f t="shared" si="1"/>
        <v>13.75</v>
      </c>
      <c r="I20" s="13">
        <f t="shared" si="1"/>
        <v>13.75</v>
      </c>
      <c r="J20" s="13">
        <f t="shared" si="1"/>
        <v>23.41</v>
      </c>
      <c r="K20" s="13">
        <f t="shared" si="1"/>
        <v>21.22</v>
      </c>
      <c r="L20" s="13">
        <f t="shared" si="1"/>
        <v>13.75</v>
      </c>
      <c r="M20" s="13">
        <f t="shared" si="1"/>
        <v>13.75</v>
      </c>
      <c r="N20" s="13">
        <f t="shared" si="1"/>
        <v>24.25</v>
      </c>
      <c r="O20" s="13">
        <f t="shared" si="1"/>
        <v>13.75</v>
      </c>
      <c r="P20" s="13">
        <f t="shared" si="1"/>
        <v>18.619999999999997</v>
      </c>
      <c r="Q20" s="13">
        <f t="shared" si="1"/>
        <v>28.689999999999998</v>
      </c>
      <c r="R20" s="13">
        <f t="shared" si="1"/>
        <v>24.25</v>
      </c>
      <c r="S20" s="13">
        <f t="shared" si="1"/>
        <v>19.380000000000003</v>
      </c>
      <c r="T20" s="13">
        <f t="shared" si="1"/>
        <v>17</v>
      </c>
      <c r="U20" s="13">
        <f t="shared" si="1"/>
        <v>20.71</v>
      </c>
      <c r="V20" s="13">
        <f t="shared" si="1"/>
        <v>18.619999999999997</v>
      </c>
      <c r="W20" s="13">
        <f t="shared" si="1"/>
        <v>28.869999999999997</v>
      </c>
      <c r="X20" s="13">
        <f t="shared" si="1"/>
        <v>21.87</v>
      </c>
      <c r="Y20" s="13">
        <f t="shared" si="1"/>
        <v>22.65</v>
      </c>
      <c r="Z20" s="13">
        <f t="shared" si="1"/>
        <v>25.5</v>
      </c>
      <c r="AA20" s="13">
        <f t="shared" si="1"/>
        <v>20.49</v>
      </c>
      <c r="AB20" s="13">
        <f t="shared" si="1"/>
        <v>17.190000000000001</v>
      </c>
      <c r="AC20" s="13">
        <f t="shared" si="1"/>
        <v>18.619999999999997</v>
      </c>
      <c r="AD20" s="13">
        <f t="shared" si="1"/>
        <v>22.119999999999997</v>
      </c>
      <c r="AE20" s="13">
        <f t="shared" si="1"/>
        <v>13.62</v>
      </c>
      <c r="AF20" s="13">
        <f t="shared" si="0"/>
        <v>617.75</v>
      </c>
    </row>
    <row r="21" spans="1:32" x14ac:dyDescent="0.25">
      <c r="A21" s="3"/>
      <c r="B21" s="1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x14ac:dyDescent="0.25">
      <c r="A22" s="7" t="s">
        <v>44</v>
      </c>
      <c r="B22" s="8" t="s">
        <v>45</v>
      </c>
      <c r="C22" s="9">
        <v>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0.5</v>
      </c>
      <c r="T22" s="9">
        <v>1</v>
      </c>
      <c r="U22" s="9">
        <v>1</v>
      </c>
      <c r="V22" s="9">
        <v>1</v>
      </c>
      <c r="W22" s="9">
        <v>1</v>
      </c>
      <c r="X22" s="9">
        <v>1</v>
      </c>
      <c r="Y22" s="9">
        <v>1</v>
      </c>
      <c r="Z22" s="9">
        <v>1</v>
      </c>
      <c r="AA22" s="9">
        <v>1</v>
      </c>
      <c r="AB22" s="9">
        <v>1</v>
      </c>
      <c r="AC22" s="9">
        <v>1</v>
      </c>
      <c r="AD22" s="9">
        <v>1</v>
      </c>
      <c r="AE22" s="9">
        <v>1</v>
      </c>
      <c r="AF22" s="15">
        <f t="shared" ref="AF22:AF45" si="2">SUM(C22:AE22)</f>
        <v>28.5</v>
      </c>
    </row>
    <row r="23" spans="1:32" x14ac:dyDescent="0.25">
      <c r="A23" s="7" t="s">
        <v>46</v>
      </c>
      <c r="B23" s="8" t="s">
        <v>47</v>
      </c>
      <c r="C23" s="9">
        <v>0.5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v>0.5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15">
        <f t="shared" si="2"/>
        <v>1</v>
      </c>
    </row>
    <row r="24" spans="1:32" x14ac:dyDescent="0.25">
      <c r="A24" s="7" t="s">
        <v>48</v>
      </c>
      <c r="B24" s="8" t="s">
        <v>49</v>
      </c>
      <c r="C24" s="9"/>
      <c r="D24" s="9"/>
      <c r="E24" s="9">
        <v>1</v>
      </c>
      <c r="F24" s="9"/>
      <c r="G24" s="9"/>
      <c r="H24" s="9"/>
      <c r="I24" s="9"/>
      <c r="J24" s="9"/>
      <c r="K24" s="9">
        <v>0.75</v>
      </c>
      <c r="L24" s="9">
        <v>1</v>
      </c>
      <c r="M24" s="9"/>
      <c r="N24" s="9"/>
      <c r="O24" s="9"/>
      <c r="P24" s="9"/>
      <c r="Q24" s="9">
        <v>1</v>
      </c>
      <c r="R24" s="9"/>
      <c r="S24" s="9"/>
      <c r="T24" s="9"/>
      <c r="U24" s="9"/>
      <c r="V24" s="9"/>
      <c r="W24" s="9">
        <v>0.5</v>
      </c>
      <c r="X24" s="9"/>
      <c r="Y24" s="9"/>
      <c r="Z24" s="9"/>
      <c r="AA24" s="9"/>
      <c r="AB24" s="9"/>
      <c r="AC24" s="9"/>
      <c r="AD24" s="9"/>
      <c r="AE24" s="9">
        <v>0.5</v>
      </c>
      <c r="AF24" s="15">
        <f t="shared" si="2"/>
        <v>4.75</v>
      </c>
    </row>
    <row r="25" spans="1:32" x14ac:dyDescent="0.25">
      <c r="A25" s="7" t="s">
        <v>50</v>
      </c>
      <c r="B25" s="8" t="s">
        <v>51</v>
      </c>
      <c r="C25" s="9">
        <v>2</v>
      </c>
      <c r="D25" s="9">
        <v>1</v>
      </c>
      <c r="E25" s="9">
        <v>1</v>
      </c>
      <c r="F25" s="9">
        <v>1</v>
      </c>
      <c r="G25" s="9">
        <v>2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0.5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  <c r="W25" s="9">
        <v>1</v>
      </c>
      <c r="X25" s="9">
        <v>1</v>
      </c>
      <c r="Y25" s="9">
        <v>1</v>
      </c>
      <c r="Z25" s="9">
        <v>1</v>
      </c>
      <c r="AA25" s="9">
        <v>1</v>
      </c>
      <c r="AB25" s="9">
        <v>1</v>
      </c>
      <c r="AC25" s="9">
        <v>1</v>
      </c>
      <c r="AD25" s="9">
        <v>1</v>
      </c>
      <c r="AE25" s="9">
        <v>2.5</v>
      </c>
      <c r="AF25" s="15">
        <f t="shared" si="2"/>
        <v>32</v>
      </c>
    </row>
    <row r="26" spans="1:32" x14ac:dyDescent="0.25">
      <c r="A26" s="7" t="s">
        <v>52</v>
      </c>
      <c r="B26" s="8" t="s">
        <v>53</v>
      </c>
      <c r="C26" s="9">
        <v>1</v>
      </c>
      <c r="D26" s="9">
        <v>0.42</v>
      </c>
      <c r="E26" s="9">
        <v>0.5</v>
      </c>
      <c r="F26" s="9">
        <v>1</v>
      </c>
      <c r="G26" s="9">
        <v>0.5</v>
      </c>
      <c r="H26" s="9">
        <v>0.5</v>
      </c>
      <c r="I26" s="9">
        <v>0.5</v>
      </c>
      <c r="J26" s="9">
        <v>0.75</v>
      </c>
      <c r="K26" s="9">
        <v>0.5</v>
      </c>
      <c r="L26" s="9">
        <v>0.45</v>
      </c>
      <c r="M26" s="9">
        <v>0.5</v>
      </c>
      <c r="N26" s="9">
        <v>0.5</v>
      </c>
      <c r="O26" s="9">
        <v>0.5</v>
      </c>
      <c r="P26" s="9">
        <v>0.5</v>
      </c>
      <c r="Q26" s="9">
        <v>0.5</v>
      </c>
      <c r="R26" s="9">
        <v>1.1499999999999999</v>
      </c>
      <c r="S26" s="9">
        <v>0.5</v>
      </c>
      <c r="T26" s="9">
        <v>0.5</v>
      </c>
      <c r="U26" s="9">
        <v>0.5</v>
      </c>
      <c r="V26" s="9">
        <v>0.7</v>
      </c>
      <c r="W26" s="9">
        <v>0.75</v>
      </c>
      <c r="X26" s="9">
        <v>0.5</v>
      </c>
      <c r="Y26" s="9">
        <v>0.54</v>
      </c>
      <c r="Z26" s="9">
        <v>0.5</v>
      </c>
      <c r="AA26" s="9">
        <v>0.5</v>
      </c>
      <c r="AB26" s="9">
        <v>0.5</v>
      </c>
      <c r="AC26" s="9">
        <v>0.5</v>
      </c>
      <c r="AD26" s="9">
        <v>0.75</v>
      </c>
      <c r="AE26" s="9">
        <v>0.5</v>
      </c>
      <c r="AF26" s="15">
        <f t="shared" si="2"/>
        <v>17.010000000000002</v>
      </c>
    </row>
    <row r="27" spans="1:32" x14ac:dyDescent="0.25">
      <c r="A27" s="7" t="s">
        <v>54</v>
      </c>
      <c r="B27" s="8" t="s">
        <v>55</v>
      </c>
      <c r="C27" s="9">
        <v>1</v>
      </c>
      <c r="D27" s="9">
        <v>1</v>
      </c>
      <c r="E27" s="9">
        <v>0.75</v>
      </c>
      <c r="F27" s="9">
        <v>1</v>
      </c>
      <c r="G27" s="9">
        <v>0.75</v>
      </c>
      <c r="H27" s="9">
        <v>0.75</v>
      </c>
      <c r="I27" s="9">
        <v>0.5</v>
      </c>
      <c r="J27" s="9">
        <v>1</v>
      </c>
      <c r="K27" s="9">
        <v>1</v>
      </c>
      <c r="L27" s="9">
        <v>0.75</v>
      </c>
      <c r="M27" s="9">
        <v>1</v>
      </c>
      <c r="N27" s="9">
        <v>1</v>
      </c>
      <c r="O27" s="9">
        <v>0.5</v>
      </c>
      <c r="P27" s="9">
        <v>1</v>
      </c>
      <c r="Q27" s="9">
        <v>0.5</v>
      </c>
      <c r="R27" s="9">
        <v>1</v>
      </c>
      <c r="S27" s="9">
        <v>0.68</v>
      </c>
      <c r="T27" s="9">
        <v>0.5</v>
      </c>
      <c r="U27" s="9">
        <v>1</v>
      </c>
      <c r="V27" s="9">
        <v>1</v>
      </c>
      <c r="W27" s="9">
        <v>1</v>
      </c>
      <c r="X27" s="9">
        <v>1</v>
      </c>
      <c r="Y27" s="9">
        <v>1</v>
      </c>
      <c r="Z27" s="9">
        <v>1</v>
      </c>
      <c r="AA27" s="9">
        <v>1</v>
      </c>
      <c r="AB27" s="9">
        <v>0.75</v>
      </c>
      <c r="AC27" s="9">
        <v>1</v>
      </c>
      <c r="AD27" s="9">
        <v>1</v>
      </c>
      <c r="AE27" s="9">
        <v>0.5</v>
      </c>
      <c r="AF27" s="15">
        <f t="shared" si="2"/>
        <v>24.93</v>
      </c>
    </row>
    <row r="28" spans="1:32" x14ac:dyDescent="0.25">
      <c r="A28" s="7" t="s">
        <v>56</v>
      </c>
      <c r="B28" s="8" t="s">
        <v>57</v>
      </c>
      <c r="C28" s="9">
        <v>1</v>
      </c>
      <c r="D28" s="9">
        <v>0.76</v>
      </c>
      <c r="E28" s="9">
        <v>0.75</v>
      </c>
      <c r="F28" s="9">
        <v>0.75</v>
      </c>
      <c r="G28" s="9">
        <v>0.5</v>
      </c>
      <c r="H28" s="9">
        <v>0.5</v>
      </c>
      <c r="I28" s="9">
        <v>0.5</v>
      </c>
      <c r="J28" s="9">
        <v>0.75</v>
      </c>
      <c r="K28" s="9">
        <v>1</v>
      </c>
      <c r="L28" s="9">
        <v>0.5</v>
      </c>
      <c r="M28" s="9"/>
      <c r="N28" s="9">
        <v>0.75</v>
      </c>
      <c r="O28" s="9"/>
      <c r="P28" s="9">
        <v>0.75</v>
      </c>
      <c r="Q28" s="9">
        <v>1</v>
      </c>
      <c r="R28" s="9">
        <v>1</v>
      </c>
      <c r="S28" s="9">
        <v>0.5</v>
      </c>
      <c r="T28" s="9">
        <v>0.75</v>
      </c>
      <c r="U28" s="9">
        <v>0.75</v>
      </c>
      <c r="V28" s="9">
        <v>0.5</v>
      </c>
      <c r="W28" s="9">
        <v>0.75</v>
      </c>
      <c r="X28" s="9">
        <v>0.75</v>
      </c>
      <c r="Y28" s="9">
        <v>0.5</v>
      </c>
      <c r="Z28" s="9">
        <v>0.75</v>
      </c>
      <c r="AA28" s="9">
        <v>0.5</v>
      </c>
      <c r="AB28" s="9">
        <v>1</v>
      </c>
      <c r="AC28" s="9">
        <v>0.75</v>
      </c>
      <c r="AD28" s="9">
        <v>0.75</v>
      </c>
      <c r="AE28" s="9">
        <v>0.5</v>
      </c>
      <c r="AF28" s="15">
        <f t="shared" si="2"/>
        <v>19.259999999999998</v>
      </c>
    </row>
    <row r="29" spans="1:32" x14ac:dyDescent="0.25">
      <c r="A29" s="7" t="s">
        <v>58</v>
      </c>
      <c r="B29" s="8" t="s">
        <v>59</v>
      </c>
      <c r="C29" s="9">
        <v>16</v>
      </c>
      <c r="D29" s="9">
        <v>6</v>
      </c>
      <c r="E29" s="9">
        <v>6</v>
      </c>
      <c r="F29" s="9">
        <v>11</v>
      </c>
      <c r="G29" s="9">
        <v>12</v>
      </c>
      <c r="H29" s="9">
        <v>6</v>
      </c>
      <c r="I29" s="9">
        <v>6</v>
      </c>
      <c r="J29" s="9">
        <v>11</v>
      </c>
      <c r="K29" s="9">
        <v>10</v>
      </c>
      <c r="L29" s="9">
        <v>6</v>
      </c>
      <c r="M29" s="9">
        <v>6</v>
      </c>
      <c r="N29" s="9">
        <v>12</v>
      </c>
      <c r="O29" s="9">
        <v>6</v>
      </c>
      <c r="P29" s="9">
        <v>9</v>
      </c>
      <c r="Q29" s="9">
        <v>3</v>
      </c>
      <c r="R29" s="9">
        <v>12</v>
      </c>
      <c r="S29" s="9">
        <v>9</v>
      </c>
      <c r="T29" s="9">
        <v>8</v>
      </c>
      <c r="U29" s="9">
        <v>10</v>
      </c>
      <c r="V29" s="9">
        <v>9</v>
      </c>
      <c r="W29" s="9">
        <v>9</v>
      </c>
      <c r="X29" s="9">
        <v>11</v>
      </c>
      <c r="Y29" s="9">
        <v>11</v>
      </c>
      <c r="Z29" s="9">
        <v>12</v>
      </c>
      <c r="AA29" s="9">
        <v>10</v>
      </c>
      <c r="AB29" s="9">
        <v>7.75</v>
      </c>
      <c r="AC29" s="9">
        <v>9</v>
      </c>
      <c r="AD29" s="9">
        <v>11</v>
      </c>
      <c r="AE29" s="9">
        <v>3</v>
      </c>
      <c r="AF29" s="15">
        <f t="shared" si="2"/>
        <v>257.75</v>
      </c>
    </row>
    <row r="30" spans="1:32" x14ac:dyDescent="0.25">
      <c r="A30" s="7" t="s">
        <v>60</v>
      </c>
      <c r="B30" s="8" t="s">
        <v>61</v>
      </c>
      <c r="C30" s="9">
        <v>2</v>
      </c>
      <c r="D30" s="9"/>
      <c r="E30" s="9">
        <v>6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>
        <v>5</v>
      </c>
      <c r="R30" s="9"/>
      <c r="S30" s="9"/>
      <c r="T30" s="9"/>
      <c r="U30" s="9"/>
      <c r="V30" s="9"/>
      <c r="W30" s="9">
        <v>3</v>
      </c>
      <c r="X30" s="9"/>
      <c r="Y30" s="9"/>
      <c r="Z30" s="9"/>
      <c r="AA30" s="9"/>
      <c r="AB30" s="9"/>
      <c r="AC30" s="9"/>
      <c r="AD30" s="9"/>
      <c r="AE30" s="9">
        <v>1.5</v>
      </c>
      <c r="AF30" s="15">
        <f t="shared" si="2"/>
        <v>17.5</v>
      </c>
    </row>
    <row r="31" spans="1:32" x14ac:dyDescent="0.25">
      <c r="A31" s="7" t="s">
        <v>62</v>
      </c>
      <c r="B31" s="8" t="s">
        <v>63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>
        <v>2</v>
      </c>
      <c r="R31" s="9"/>
      <c r="S31" s="9"/>
      <c r="T31" s="9"/>
      <c r="U31" s="9"/>
      <c r="V31" s="9"/>
      <c r="W31" s="9">
        <v>1</v>
      </c>
      <c r="X31" s="9"/>
      <c r="Y31" s="9"/>
      <c r="Z31" s="9"/>
      <c r="AA31" s="9"/>
      <c r="AB31" s="9"/>
      <c r="AC31" s="9"/>
      <c r="AD31" s="9"/>
      <c r="AE31" s="9"/>
      <c r="AF31" s="15">
        <f t="shared" si="2"/>
        <v>3</v>
      </c>
    </row>
    <row r="32" spans="1:32" x14ac:dyDescent="0.25">
      <c r="A32" s="7" t="s">
        <v>64</v>
      </c>
      <c r="B32" s="8" t="s">
        <v>65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>
        <v>2.5</v>
      </c>
      <c r="V32" s="9"/>
      <c r="W32" s="9">
        <v>1.25</v>
      </c>
      <c r="X32" s="9"/>
      <c r="Y32" s="9"/>
      <c r="Z32" s="9"/>
      <c r="AA32" s="9"/>
      <c r="AB32" s="9"/>
      <c r="AC32" s="9"/>
      <c r="AD32" s="9"/>
      <c r="AE32" s="9"/>
      <c r="AF32" s="15">
        <f t="shared" si="2"/>
        <v>3.75</v>
      </c>
    </row>
    <row r="33" spans="1:32" x14ac:dyDescent="0.25">
      <c r="A33" s="7" t="s">
        <v>66</v>
      </c>
      <c r="B33" s="8" t="s">
        <v>67</v>
      </c>
      <c r="C33" s="9">
        <v>1</v>
      </c>
      <c r="D33" s="9">
        <v>0.25</v>
      </c>
      <c r="E33" s="9">
        <v>1</v>
      </c>
      <c r="F33" s="9">
        <v>1</v>
      </c>
      <c r="G33" s="9">
        <v>1</v>
      </c>
      <c r="H33" s="9">
        <v>0.5</v>
      </c>
      <c r="I33" s="9">
        <v>0.5</v>
      </c>
      <c r="J33" s="9">
        <v>1</v>
      </c>
      <c r="K33" s="9">
        <v>1</v>
      </c>
      <c r="L33" s="9">
        <v>0.5</v>
      </c>
      <c r="M33" s="9">
        <v>0.5</v>
      </c>
      <c r="N33" s="9">
        <v>1</v>
      </c>
      <c r="O33" s="9">
        <v>0.5</v>
      </c>
      <c r="P33" s="9">
        <v>0.75</v>
      </c>
      <c r="Q33" s="9">
        <v>0.75</v>
      </c>
      <c r="R33" s="9">
        <v>1</v>
      </c>
      <c r="S33" s="9">
        <v>1</v>
      </c>
      <c r="T33" s="9">
        <v>0.75</v>
      </c>
      <c r="U33" s="9">
        <v>1</v>
      </c>
      <c r="V33" s="9">
        <v>1</v>
      </c>
      <c r="W33" s="9">
        <v>1</v>
      </c>
      <c r="X33" s="9">
        <v>1</v>
      </c>
      <c r="Y33" s="9">
        <v>1</v>
      </c>
      <c r="Z33" s="9">
        <v>1</v>
      </c>
      <c r="AA33" s="9">
        <v>1</v>
      </c>
      <c r="AB33" s="9">
        <v>0.5</v>
      </c>
      <c r="AC33" s="9">
        <v>0.75</v>
      </c>
      <c r="AD33" s="9">
        <v>1</v>
      </c>
      <c r="AE33" s="9">
        <v>0.5</v>
      </c>
      <c r="AF33" s="15">
        <f t="shared" si="2"/>
        <v>23.75</v>
      </c>
    </row>
    <row r="34" spans="1:32" x14ac:dyDescent="0.25">
      <c r="A34" s="7" t="s">
        <v>68</v>
      </c>
      <c r="B34" s="8" t="s">
        <v>69</v>
      </c>
      <c r="C34" s="9">
        <v>1.55</v>
      </c>
      <c r="D34" s="9">
        <v>0.75</v>
      </c>
      <c r="E34" s="9">
        <v>1</v>
      </c>
      <c r="F34" s="9">
        <v>1.25</v>
      </c>
      <c r="G34" s="9">
        <v>1.25</v>
      </c>
      <c r="H34" s="9">
        <v>0.75</v>
      </c>
      <c r="I34" s="9">
        <v>0.75</v>
      </c>
      <c r="J34" s="9">
        <v>1</v>
      </c>
      <c r="K34" s="9">
        <v>1</v>
      </c>
      <c r="L34" s="9">
        <v>0.5</v>
      </c>
      <c r="M34" s="9">
        <v>0.75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>
        <v>0.75</v>
      </c>
      <c r="U34" s="9">
        <v>1.25</v>
      </c>
      <c r="V34" s="9">
        <v>1</v>
      </c>
      <c r="W34" s="9">
        <v>1.1200000000000001</v>
      </c>
      <c r="X34" s="9">
        <v>1.25</v>
      </c>
      <c r="Y34" s="9">
        <v>1.25</v>
      </c>
      <c r="Z34" s="9">
        <v>1</v>
      </c>
      <c r="AA34" s="9">
        <v>1</v>
      </c>
      <c r="AB34" s="9"/>
      <c r="AC34" s="9">
        <v>1</v>
      </c>
      <c r="AD34" s="9">
        <v>1.25</v>
      </c>
      <c r="AE34" s="9">
        <v>0.5</v>
      </c>
      <c r="AF34" s="15">
        <f t="shared" si="2"/>
        <v>27.92</v>
      </c>
    </row>
    <row r="35" spans="1:32" x14ac:dyDescent="0.25">
      <c r="A35" s="7" t="s">
        <v>70</v>
      </c>
      <c r="B35" s="8" t="s">
        <v>71</v>
      </c>
      <c r="C35" s="9">
        <v>4</v>
      </c>
      <c r="D35" s="9">
        <v>2</v>
      </c>
      <c r="E35" s="9">
        <v>2</v>
      </c>
      <c r="F35" s="9">
        <v>3</v>
      </c>
      <c r="G35" s="9">
        <v>3</v>
      </c>
      <c r="H35" s="9">
        <v>2</v>
      </c>
      <c r="I35" s="9">
        <v>2</v>
      </c>
      <c r="J35" s="9">
        <v>3</v>
      </c>
      <c r="K35" s="9">
        <v>4</v>
      </c>
      <c r="L35" s="9">
        <v>2</v>
      </c>
      <c r="M35" s="9">
        <v>2</v>
      </c>
      <c r="N35" s="9">
        <v>3</v>
      </c>
      <c r="O35" s="9">
        <v>2</v>
      </c>
      <c r="P35" s="9">
        <v>2</v>
      </c>
      <c r="Q35" s="9">
        <v>2</v>
      </c>
      <c r="R35" s="9">
        <v>3</v>
      </c>
      <c r="S35" s="9">
        <v>2</v>
      </c>
      <c r="T35" s="9">
        <v>2.5</v>
      </c>
      <c r="U35" s="9">
        <v>3</v>
      </c>
      <c r="V35" s="9">
        <v>2</v>
      </c>
      <c r="W35" s="9">
        <v>3</v>
      </c>
      <c r="X35" s="9">
        <v>3</v>
      </c>
      <c r="Y35" s="9">
        <v>3</v>
      </c>
      <c r="Z35" s="9">
        <v>3</v>
      </c>
      <c r="AA35" s="9">
        <v>2</v>
      </c>
      <c r="AB35" s="9">
        <v>2</v>
      </c>
      <c r="AC35" s="9">
        <v>2</v>
      </c>
      <c r="AD35" s="9">
        <v>3</v>
      </c>
      <c r="AE35" s="9">
        <v>2</v>
      </c>
      <c r="AF35" s="15">
        <f t="shared" si="2"/>
        <v>73.5</v>
      </c>
    </row>
    <row r="36" spans="1:32" x14ac:dyDescent="0.25">
      <c r="A36" s="7" t="s">
        <v>72</v>
      </c>
      <c r="B36" s="8" t="s">
        <v>73</v>
      </c>
      <c r="C36" s="9">
        <v>2</v>
      </c>
      <c r="D36" s="9">
        <v>0.75</v>
      </c>
      <c r="E36" s="9">
        <v>2.25</v>
      </c>
      <c r="F36" s="9"/>
      <c r="G36" s="9">
        <v>1</v>
      </c>
      <c r="H36" s="9">
        <v>0.5</v>
      </c>
      <c r="I36" s="9">
        <v>0.5</v>
      </c>
      <c r="J36" s="9">
        <v>0.75</v>
      </c>
      <c r="K36" s="9">
        <v>1.5</v>
      </c>
      <c r="L36" s="9">
        <v>0.5</v>
      </c>
      <c r="M36" s="9">
        <v>0.75</v>
      </c>
      <c r="N36" s="9">
        <v>1</v>
      </c>
      <c r="O36" s="9">
        <v>0.5</v>
      </c>
      <c r="P36" s="9">
        <v>0.5</v>
      </c>
      <c r="Q36" s="9">
        <v>1</v>
      </c>
      <c r="R36" s="9">
        <v>0.75</v>
      </c>
      <c r="S36" s="9">
        <v>1</v>
      </c>
      <c r="T36" s="9">
        <v>1.25</v>
      </c>
      <c r="U36" s="9">
        <v>0.25</v>
      </c>
      <c r="V36" s="9">
        <v>0.5</v>
      </c>
      <c r="W36" s="9">
        <v>0.75</v>
      </c>
      <c r="X36" s="9">
        <v>0.4</v>
      </c>
      <c r="Y36" s="9">
        <v>0.71</v>
      </c>
      <c r="Z36" s="9">
        <v>1</v>
      </c>
      <c r="AA36" s="9">
        <v>0.5</v>
      </c>
      <c r="AB36" s="9">
        <v>2</v>
      </c>
      <c r="AC36" s="9">
        <v>0.5</v>
      </c>
      <c r="AD36" s="9">
        <v>0.75</v>
      </c>
      <c r="AE36" s="9">
        <v>0.19</v>
      </c>
      <c r="AF36" s="15">
        <f t="shared" si="2"/>
        <v>24.05</v>
      </c>
    </row>
    <row r="37" spans="1:32" x14ac:dyDescent="0.25">
      <c r="A37" s="7" t="s">
        <v>74</v>
      </c>
      <c r="B37" s="8" t="s">
        <v>75</v>
      </c>
      <c r="C37" s="9">
        <v>1</v>
      </c>
      <c r="D37" s="9">
        <v>0.5</v>
      </c>
      <c r="E37" s="9">
        <v>1</v>
      </c>
      <c r="F37" s="9">
        <v>0.5</v>
      </c>
      <c r="G37" s="9">
        <v>1</v>
      </c>
      <c r="H37" s="9">
        <v>0.5</v>
      </c>
      <c r="I37" s="9">
        <v>0.5</v>
      </c>
      <c r="J37" s="9">
        <v>0.5</v>
      </c>
      <c r="K37" s="9">
        <v>0.75</v>
      </c>
      <c r="L37" s="9">
        <v>0.5</v>
      </c>
      <c r="M37" s="9">
        <v>0.5</v>
      </c>
      <c r="N37" s="9">
        <v>0.75</v>
      </c>
      <c r="O37" s="9">
        <v>0.5</v>
      </c>
      <c r="P37" s="9">
        <v>0.75</v>
      </c>
      <c r="Q37" s="9">
        <v>0.75</v>
      </c>
      <c r="R37" s="9">
        <v>0.5</v>
      </c>
      <c r="S37" s="9">
        <v>0.75</v>
      </c>
      <c r="T37" s="9">
        <v>0.5</v>
      </c>
      <c r="U37" s="9">
        <v>1</v>
      </c>
      <c r="V37" s="9">
        <v>1</v>
      </c>
      <c r="W37" s="9">
        <v>1</v>
      </c>
      <c r="X37" s="9">
        <v>1</v>
      </c>
      <c r="Y37" s="9">
        <v>1</v>
      </c>
      <c r="Z37" s="9">
        <v>1</v>
      </c>
      <c r="AA37" s="9">
        <v>0.75</v>
      </c>
      <c r="AB37" s="9">
        <v>0.5</v>
      </c>
      <c r="AC37" s="9">
        <v>0.75</v>
      </c>
      <c r="AD37" s="9">
        <v>0.5</v>
      </c>
      <c r="AE37" s="9">
        <v>0.5</v>
      </c>
      <c r="AF37" s="15">
        <f t="shared" si="2"/>
        <v>20.75</v>
      </c>
    </row>
    <row r="38" spans="1:32" x14ac:dyDescent="0.25">
      <c r="A38" s="7" t="s">
        <v>76</v>
      </c>
      <c r="B38" s="8" t="s">
        <v>77</v>
      </c>
      <c r="C38" s="9">
        <v>0.75</v>
      </c>
      <c r="D38" s="9">
        <v>0.25</v>
      </c>
      <c r="E38" s="9">
        <v>0.25</v>
      </c>
      <c r="F38" s="9">
        <v>0.25</v>
      </c>
      <c r="G38" s="9">
        <v>0.25</v>
      </c>
      <c r="H38" s="9">
        <v>0.25</v>
      </c>
      <c r="I38" s="9">
        <v>0.25</v>
      </c>
      <c r="J38" s="9">
        <v>0.5</v>
      </c>
      <c r="K38" s="9">
        <v>0.25</v>
      </c>
      <c r="L38" s="9">
        <v>0.25</v>
      </c>
      <c r="M38" s="9">
        <v>0.25</v>
      </c>
      <c r="N38" s="9">
        <v>0.25</v>
      </c>
      <c r="O38" s="9">
        <v>0.25</v>
      </c>
      <c r="P38" s="9">
        <v>0.25</v>
      </c>
      <c r="Q38" s="9">
        <v>0.25</v>
      </c>
      <c r="R38" s="9">
        <v>0.25</v>
      </c>
      <c r="S38" s="9">
        <v>0.25</v>
      </c>
      <c r="T38" s="9"/>
      <c r="U38" s="9">
        <v>0.25</v>
      </c>
      <c r="V38" s="9"/>
      <c r="W38" s="9">
        <v>0.25</v>
      </c>
      <c r="X38" s="9">
        <v>0.25</v>
      </c>
      <c r="Y38" s="9">
        <v>0.25</v>
      </c>
      <c r="Z38" s="9">
        <v>0.25</v>
      </c>
      <c r="AA38" s="9">
        <v>0.25</v>
      </c>
      <c r="AB38" s="9"/>
      <c r="AC38" s="9">
        <v>0.25</v>
      </c>
      <c r="AD38" s="9">
        <v>0.5</v>
      </c>
      <c r="AE38" s="9">
        <v>0.25</v>
      </c>
      <c r="AF38" s="15">
        <f t="shared" si="2"/>
        <v>7.5</v>
      </c>
    </row>
    <row r="39" spans="1:32" x14ac:dyDescent="0.25">
      <c r="A39" s="7" t="s">
        <v>78</v>
      </c>
      <c r="B39" s="8" t="s">
        <v>79</v>
      </c>
      <c r="C39" s="16">
        <v>1</v>
      </c>
      <c r="D39" s="16">
        <v>0.25</v>
      </c>
      <c r="E39" s="16">
        <v>0.25</v>
      </c>
      <c r="F39" s="16">
        <v>0.25</v>
      </c>
      <c r="G39" s="16">
        <v>0.25</v>
      </c>
      <c r="H39" s="16">
        <v>0.25</v>
      </c>
      <c r="I39" s="16">
        <v>0.25</v>
      </c>
      <c r="J39" s="16">
        <v>0.5</v>
      </c>
      <c r="K39" s="16">
        <v>0.25</v>
      </c>
      <c r="L39" s="16">
        <v>0.25</v>
      </c>
      <c r="M39" s="16">
        <v>0.25</v>
      </c>
      <c r="N39" s="16">
        <v>0.5</v>
      </c>
      <c r="O39" s="16">
        <v>0.5</v>
      </c>
      <c r="P39" s="16">
        <v>0.25</v>
      </c>
      <c r="Q39" s="16">
        <v>0.25</v>
      </c>
      <c r="R39" s="16">
        <v>0.25</v>
      </c>
      <c r="S39" s="16">
        <v>0.25</v>
      </c>
      <c r="T39" s="16">
        <v>0.5</v>
      </c>
      <c r="U39" s="16">
        <v>0.25</v>
      </c>
      <c r="V39" s="16"/>
      <c r="W39" s="16">
        <v>0.25</v>
      </c>
      <c r="X39" s="16"/>
      <c r="Y39" s="16">
        <v>0.25</v>
      </c>
      <c r="Z39" s="16"/>
      <c r="AA39" s="16">
        <v>0.3</v>
      </c>
      <c r="AB39" s="16"/>
      <c r="AC39" s="16">
        <v>0.25</v>
      </c>
      <c r="AD39" s="16"/>
      <c r="AE39" s="16">
        <v>0.25</v>
      </c>
      <c r="AF39" s="15">
        <f t="shared" si="2"/>
        <v>7.8</v>
      </c>
    </row>
    <row r="40" spans="1:32" x14ac:dyDescent="0.25">
      <c r="A40" s="7" t="s">
        <v>80</v>
      </c>
      <c r="B40" s="8" t="s">
        <v>81</v>
      </c>
      <c r="C40" s="16">
        <v>1.75</v>
      </c>
      <c r="D40" s="16">
        <v>0.5</v>
      </c>
      <c r="E40" s="16">
        <v>1</v>
      </c>
      <c r="F40" s="16">
        <v>1</v>
      </c>
      <c r="G40" s="16">
        <v>1.58</v>
      </c>
      <c r="H40" s="16">
        <v>0.5</v>
      </c>
      <c r="I40" s="16">
        <v>0.75</v>
      </c>
      <c r="J40" s="16">
        <v>0.75</v>
      </c>
      <c r="K40" s="16">
        <v>1</v>
      </c>
      <c r="L40" s="16">
        <v>0.5</v>
      </c>
      <c r="M40" s="16">
        <v>0.5</v>
      </c>
      <c r="N40" s="16">
        <v>0.5</v>
      </c>
      <c r="O40" s="16">
        <v>0.5</v>
      </c>
      <c r="P40" s="16">
        <v>0.5</v>
      </c>
      <c r="Q40" s="16">
        <v>1</v>
      </c>
      <c r="R40" s="16">
        <v>0.75</v>
      </c>
      <c r="S40" s="16">
        <v>1</v>
      </c>
      <c r="T40" s="16">
        <v>0.5</v>
      </c>
      <c r="U40" s="16">
        <v>0.75</v>
      </c>
      <c r="V40" s="16">
        <v>1</v>
      </c>
      <c r="W40" s="16">
        <v>1</v>
      </c>
      <c r="X40" s="16">
        <v>0.5</v>
      </c>
      <c r="Y40" s="16">
        <v>0.75</v>
      </c>
      <c r="Z40" s="16">
        <v>0.75</v>
      </c>
      <c r="AA40" s="16">
        <v>0.75</v>
      </c>
      <c r="AB40" s="16">
        <v>1</v>
      </c>
      <c r="AC40" s="16">
        <v>0.5</v>
      </c>
      <c r="AD40" s="16">
        <v>1</v>
      </c>
      <c r="AE40" s="16">
        <v>1</v>
      </c>
      <c r="AF40" s="15">
        <f t="shared" si="2"/>
        <v>23.58</v>
      </c>
    </row>
    <row r="41" spans="1:32" x14ac:dyDescent="0.25">
      <c r="A41" s="7" t="s">
        <v>82</v>
      </c>
      <c r="B41" s="8" t="s">
        <v>83</v>
      </c>
      <c r="C41" s="16">
        <v>3</v>
      </c>
      <c r="D41" s="16">
        <v>1</v>
      </c>
      <c r="E41" s="16">
        <v>1.25</v>
      </c>
      <c r="F41" s="16">
        <v>1.5</v>
      </c>
      <c r="G41" s="16">
        <v>1</v>
      </c>
      <c r="H41" s="16">
        <v>0.75</v>
      </c>
      <c r="I41" s="16">
        <v>1</v>
      </c>
      <c r="J41" s="16">
        <v>1</v>
      </c>
      <c r="K41" s="16">
        <v>2</v>
      </c>
      <c r="L41" s="16">
        <v>1</v>
      </c>
      <c r="M41" s="16">
        <v>0.75</v>
      </c>
      <c r="N41" s="16">
        <v>1</v>
      </c>
      <c r="O41" s="16">
        <v>1</v>
      </c>
      <c r="P41" s="16">
        <v>1.5</v>
      </c>
      <c r="Q41" s="16">
        <v>1</v>
      </c>
      <c r="R41" s="16">
        <v>1.75</v>
      </c>
      <c r="S41" s="16">
        <v>1</v>
      </c>
      <c r="T41" s="16">
        <v>1</v>
      </c>
      <c r="U41" s="16">
        <v>1.5</v>
      </c>
      <c r="V41" s="16">
        <v>1</v>
      </c>
      <c r="W41" s="16">
        <v>1</v>
      </c>
      <c r="X41" s="16">
        <v>1</v>
      </c>
      <c r="Y41" s="16">
        <v>1.25</v>
      </c>
      <c r="Z41" s="16">
        <v>1.5</v>
      </c>
      <c r="AA41" s="16">
        <v>1.75</v>
      </c>
      <c r="AB41" s="16">
        <v>1</v>
      </c>
      <c r="AC41" s="16">
        <v>1.25</v>
      </c>
      <c r="AD41" s="16">
        <v>1.25</v>
      </c>
      <c r="AE41" s="16">
        <v>0.75</v>
      </c>
      <c r="AF41" s="15">
        <f t="shared" si="2"/>
        <v>35.75</v>
      </c>
    </row>
    <row r="42" spans="1:32" x14ac:dyDescent="0.25">
      <c r="A42" s="7" t="s">
        <v>84</v>
      </c>
      <c r="B42" s="8" t="s">
        <v>85</v>
      </c>
      <c r="C42" s="9">
        <v>4</v>
      </c>
      <c r="D42" s="9">
        <v>2</v>
      </c>
      <c r="E42" s="9">
        <v>2.5</v>
      </c>
      <c r="F42" s="9">
        <v>2.5</v>
      </c>
      <c r="G42" s="9">
        <v>2.5</v>
      </c>
      <c r="H42" s="9">
        <v>2</v>
      </c>
      <c r="I42" s="9">
        <v>2.5</v>
      </c>
      <c r="J42" s="9">
        <v>2.5</v>
      </c>
      <c r="K42" s="9">
        <v>4</v>
      </c>
      <c r="L42" s="9">
        <v>2</v>
      </c>
      <c r="M42" s="9">
        <v>2.5</v>
      </c>
      <c r="N42" s="9">
        <v>2</v>
      </c>
      <c r="O42" s="9">
        <v>2.5</v>
      </c>
      <c r="P42" s="9">
        <v>2.5</v>
      </c>
      <c r="Q42" s="9">
        <v>0.5</v>
      </c>
      <c r="R42" s="9">
        <v>2</v>
      </c>
      <c r="S42" s="9">
        <v>2</v>
      </c>
      <c r="T42" s="9">
        <v>2.25</v>
      </c>
      <c r="U42" s="9">
        <v>2.5</v>
      </c>
      <c r="V42" s="9">
        <v>2.5</v>
      </c>
      <c r="W42" s="9">
        <v>2.5</v>
      </c>
      <c r="X42" s="9">
        <v>2.5</v>
      </c>
      <c r="Y42" s="9">
        <v>2.5</v>
      </c>
      <c r="Z42" s="9">
        <v>2.5</v>
      </c>
      <c r="AA42" s="9">
        <v>2</v>
      </c>
      <c r="AB42" s="9">
        <v>2.75</v>
      </c>
      <c r="AC42" s="9">
        <v>2</v>
      </c>
      <c r="AD42" s="9">
        <v>2</v>
      </c>
      <c r="AE42" s="9">
        <v>2.5</v>
      </c>
      <c r="AF42" s="15">
        <f t="shared" si="2"/>
        <v>69</v>
      </c>
    </row>
    <row r="43" spans="1:32" x14ac:dyDescent="0.25">
      <c r="A43" s="7" t="s">
        <v>86</v>
      </c>
      <c r="B43" s="8" t="s">
        <v>87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9">
        <v>0.25</v>
      </c>
      <c r="R43" s="17"/>
      <c r="S43" s="17"/>
      <c r="T43" s="17"/>
      <c r="U43" s="17"/>
      <c r="V43" s="17"/>
      <c r="W43" s="17"/>
      <c r="X43" s="17"/>
      <c r="Y43" s="17"/>
      <c r="Z43" s="9">
        <v>0.25</v>
      </c>
      <c r="AA43" s="17"/>
      <c r="AB43" s="17"/>
      <c r="AC43" s="17"/>
      <c r="AD43" s="17"/>
      <c r="AE43" s="9">
        <v>0.25</v>
      </c>
      <c r="AF43" s="15">
        <f t="shared" si="2"/>
        <v>0.75</v>
      </c>
    </row>
    <row r="44" spans="1:32" ht="15.75" thickBot="1" x14ac:dyDescent="0.3">
      <c r="A44" s="18" t="s">
        <v>88</v>
      </c>
      <c r="B44" s="19" t="s">
        <v>89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>
        <v>0.5</v>
      </c>
      <c r="AF44" s="10">
        <f t="shared" si="2"/>
        <v>0.5</v>
      </c>
    </row>
    <row r="45" spans="1:32" ht="15.75" thickBot="1" x14ac:dyDescent="0.3">
      <c r="A45" s="21"/>
      <c r="B45" s="12" t="s">
        <v>43</v>
      </c>
      <c r="C45" s="13">
        <f>SUM(C22:C44)</f>
        <v>44.55</v>
      </c>
      <c r="D45" s="13">
        <f t="shared" ref="D45:AE45" si="3">SUM(D22:D44)</f>
        <v>18.43</v>
      </c>
      <c r="E45" s="13">
        <f t="shared" si="3"/>
        <v>29.5</v>
      </c>
      <c r="F45" s="13">
        <f t="shared" si="3"/>
        <v>27</v>
      </c>
      <c r="G45" s="13">
        <f t="shared" si="3"/>
        <v>29.58</v>
      </c>
      <c r="H45" s="13">
        <f t="shared" si="3"/>
        <v>17.75</v>
      </c>
      <c r="I45" s="13">
        <f t="shared" si="3"/>
        <v>18.5</v>
      </c>
      <c r="J45" s="13">
        <f t="shared" si="3"/>
        <v>27</v>
      </c>
      <c r="K45" s="13">
        <f t="shared" si="3"/>
        <v>31</v>
      </c>
      <c r="L45" s="13">
        <f t="shared" si="3"/>
        <v>18.7</v>
      </c>
      <c r="M45" s="13">
        <f t="shared" si="3"/>
        <v>17.75</v>
      </c>
      <c r="N45" s="13">
        <f t="shared" si="3"/>
        <v>27.25</v>
      </c>
      <c r="O45" s="13">
        <f t="shared" si="3"/>
        <v>18.25</v>
      </c>
      <c r="P45" s="13">
        <f t="shared" si="3"/>
        <v>23.25</v>
      </c>
      <c r="Q45" s="13">
        <f t="shared" si="3"/>
        <v>23.75</v>
      </c>
      <c r="R45" s="13">
        <f t="shared" si="3"/>
        <v>28.4</v>
      </c>
      <c r="S45" s="13">
        <f t="shared" si="3"/>
        <v>22.93</v>
      </c>
      <c r="T45" s="13">
        <f t="shared" si="3"/>
        <v>21.75</v>
      </c>
      <c r="U45" s="13">
        <f t="shared" si="3"/>
        <v>28.5</v>
      </c>
      <c r="V45" s="13">
        <f t="shared" si="3"/>
        <v>23.2</v>
      </c>
      <c r="W45" s="13">
        <f t="shared" si="3"/>
        <v>31.12</v>
      </c>
      <c r="X45" s="13">
        <f t="shared" si="3"/>
        <v>26.15</v>
      </c>
      <c r="Y45" s="13">
        <f t="shared" si="3"/>
        <v>27</v>
      </c>
      <c r="Z45" s="13">
        <f t="shared" si="3"/>
        <v>28.5</v>
      </c>
      <c r="AA45" s="13">
        <f t="shared" si="3"/>
        <v>24.3</v>
      </c>
      <c r="AB45" s="13">
        <f t="shared" si="3"/>
        <v>21.75</v>
      </c>
      <c r="AC45" s="13">
        <f t="shared" si="3"/>
        <v>22.5</v>
      </c>
      <c r="AD45" s="13">
        <f t="shared" si="3"/>
        <v>26.75</v>
      </c>
      <c r="AE45" s="13">
        <f t="shared" si="3"/>
        <v>19.189999999999998</v>
      </c>
      <c r="AF45" s="6">
        <f t="shared" si="2"/>
        <v>724.3</v>
      </c>
    </row>
    <row r="46" spans="1:32" ht="15.75" thickBot="1" x14ac:dyDescent="0.3">
      <c r="A46" s="77" t="s">
        <v>90</v>
      </c>
      <c r="B46" s="78"/>
      <c r="C46" s="13">
        <f>C20+C45</f>
        <v>86.3</v>
      </c>
      <c r="D46" s="13">
        <f t="shared" ref="D46:AF46" si="4">D20+D45</f>
        <v>33.46</v>
      </c>
      <c r="E46" s="13">
        <f t="shared" si="4"/>
        <v>65.77</v>
      </c>
      <c r="F46" s="13">
        <f t="shared" si="4"/>
        <v>50.37</v>
      </c>
      <c r="G46" s="13">
        <f t="shared" si="4"/>
        <v>55.08</v>
      </c>
      <c r="H46" s="13">
        <f t="shared" si="4"/>
        <v>31.5</v>
      </c>
      <c r="I46" s="13">
        <f t="shared" si="4"/>
        <v>32.25</v>
      </c>
      <c r="J46" s="13">
        <f t="shared" si="4"/>
        <v>50.41</v>
      </c>
      <c r="K46" s="13">
        <f t="shared" si="4"/>
        <v>52.22</v>
      </c>
      <c r="L46" s="13">
        <f t="shared" si="4"/>
        <v>32.450000000000003</v>
      </c>
      <c r="M46" s="13">
        <f t="shared" si="4"/>
        <v>31.5</v>
      </c>
      <c r="N46" s="13">
        <f t="shared" si="4"/>
        <v>51.5</v>
      </c>
      <c r="O46" s="13">
        <f t="shared" si="4"/>
        <v>32</v>
      </c>
      <c r="P46" s="13">
        <f t="shared" si="4"/>
        <v>41.87</v>
      </c>
      <c r="Q46" s="13">
        <f t="shared" si="4"/>
        <v>52.44</v>
      </c>
      <c r="R46" s="13">
        <f t="shared" si="4"/>
        <v>52.65</v>
      </c>
      <c r="S46" s="13">
        <f t="shared" si="4"/>
        <v>42.31</v>
      </c>
      <c r="T46" s="13">
        <f t="shared" si="4"/>
        <v>38.75</v>
      </c>
      <c r="U46" s="13">
        <f t="shared" si="4"/>
        <v>49.21</v>
      </c>
      <c r="V46" s="13">
        <f t="shared" si="4"/>
        <v>41.819999999999993</v>
      </c>
      <c r="W46" s="13">
        <f t="shared" si="4"/>
        <v>59.989999999999995</v>
      </c>
      <c r="X46" s="13">
        <f t="shared" si="4"/>
        <v>48.019999999999996</v>
      </c>
      <c r="Y46" s="13">
        <f t="shared" si="4"/>
        <v>49.65</v>
      </c>
      <c r="Z46" s="13">
        <f t="shared" si="4"/>
        <v>54</v>
      </c>
      <c r="AA46" s="13">
        <f t="shared" si="4"/>
        <v>44.79</v>
      </c>
      <c r="AB46" s="13">
        <f t="shared" si="4"/>
        <v>38.94</v>
      </c>
      <c r="AC46" s="13">
        <f t="shared" si="4"/>
        <v>41.12</v>
      </c>
      <c r="AD46" s="13">
        <f t="shared" si="4"/>
        <v>48.87</v>
      </c>
      <c r="AE46" s="13">
        <f t="shared" si="4"/>
        <v>32.809999999999995</v>
      </c>
      <c r="AF46" s="13">
        <f t="shared" si="4"/>
        <v>1342.05</v>
      </c>
    </row>
    <row r="47" spans="1:32" x14ac:dyDescent="0.25">
      <c r="A47" s="79" t="s">
        <v>91</v>
      </c>
      <c r="B47" s="80"/>
      <c r="C47" s="22">
        <v>20.77</v>
      </c>
      <c r="D47" s="22">
        <v>8.4700000000000006</v>
      </c>
      <c r="E47" s="22">
        <v>18.55</v>
      </c>
      <c r="F47" s="22">
        <v>14.36</v>
      </c>
      <c r="G47" s="22">
        <v>16.8</v>
      </c>
      <c r="H47" s="22">
        <v>7.35</v>
      </c>
      <c r="I47" s="22">
        <v>8</v>
      </c>
      <c r="J47" s="22">
        <v>12.04</v>
      </c>
      <c r="K47" s="22">
        <v>13.62</v>
      </c>
      <c r="L47" s="22">
        <v>7.06</v>
      </c>
      <c r="M47" s="22">
        <v>6.52</v>
      </c>
      <c r="N47" s="22">
        <v>16</v>
      </c>
      <c r="O47" s="22">
        <v>7.29</v>
      </c>
      <c r="P47" s="22">
        <v>9.32</v>
      </c>
      <c r="Q47" s="22">
        <v>14.53</v>
      </c>
      <c r="R47" s="22">
        <v>15.55</v>
      </c>
      <c r="S47" s="22">
        <v>11.17</v>
      </c>
      <c r="T47" s="22">
        <v>9.1300000000000008</v>
      </c>
      <c r="U47" s="22">
        <v>11.4</v>
      </c>
      <c r="V47" s="22">
        <v>9.83</v>
      </c>
      <c r="W47" s="22">
        <v>14.09</v>
      </c>
      <c r="X47" s="22">
        <v>12.94</v>
      </c>
      <c r="Y47" s="22">
        <v>15.34</v>
      </c>
      <c r="Z47" s="22">
        <v>15.24</v>
      </c>
      <c r="AA47" s="22">
        <v>12.63</v>
      </c>
      <c r="AB47" s="22">
        <v>9.66</v>
      </c>
      <c r="AC47" s="22">
        <v>11.34</v>
      </c>
      <c r="AD47" s="22">
        <v>14.09</v>
      </c>
      <c r="AE47" s="23">
        <v>7.82</v>
      </c>
      <c r="AF47" s="22" t="e">
        <f>#N/A</f>
        <v>#N/A</v>
      </c>
    </row>
    <row r="48" spans="1:32" x14ac:dyDescent="0.25">
      <c r="A48" s="79" t="s">
        <v>92</v>
      </c>
      <c r="B48" s="80"/>
      <c r="C48" s="24">
        <f>C46-C47</f>
        <v>65.53</v>
      </c>
      <c r="D48" s="24">
        <f t="shared" ref="D48:AF48" si="5">D46-D47</f>
        <v>24.990000000000002</v>
      </c>
      <c r="E48" s="24">
        <f t="shared" si="5"/>
        <v>47.22</v>
      </c>
      <c r="F48" s="24">
        <f t="shared" si="5"/>
        <v>36.01</v>
      </c>
      <c r="G48" s="24">
        <f t="shared" si="5"/>
        <v>38.28</v>
      </c>
      <c r="H48" s="24">
        <f t="shared" si="5"/>
        <v>24.15</v>
      </c>
      <c r="I48" s="24">
        <f t="shared" si="5"/>
        <v>24.25</v>
      </c>
      <c r="J48" s="24">
        <f t="shared" si="5"/>
        <v>38.369999999999997</v>
      </c>
      <c r="K48" s="24">
        <f t="shared" si="5"/>
        <v>38.6</v>
      </c>
      <c r="L48" s="24">
        <f t="shared" si="5"/>
        <v>25.390000000000004</v>
      </c>
      <c r="M48" s="24">
        <f t="shared" si="5"/>
        <v>24.98</v>
      </c>
      <c r="N48" s="24">
        <f t="shared" si="5"/>
        <v>35.5</v>
      </c>
      <c r="O48" s="24">
        <f t="shared" si="5"/>
        <v>24.71</v>
      </c>
      <c r="P48" s="24">
        <f t="shared" si="5"/>
        <v>32.549999999999997</v>
      </c>
      <c r="Q48" s="24">
        <f t="shared" si="5"/>
        <v>37.909999999999997</v>
      </c>
      <c r="R48" s="24">
        <f t="shared" si="5"/>
        <v>37.099999999999994</v>
      </c>
      <c r="S48" s="24">
        <f t="shared" si="5"/>
        <v>31.14</v>
      </c>
      <c r="T48" s="24">
        <f t="shared" si="5"/>
        <v>29.619999999999997</v>
      </c>
      <c r="U48" s="24">
        <f t="shared" si="5"/>
        <v>37.81</v>
      </c>
      <c r="V48" s="24">
        <f t="shared" si="5"/>
        <v>31.989999999999995</v>
      </c>
      <c r="W48" s="24">
        <f t="shared" si="5"/>
        <v>45.899999999999991</v>
      </c>
      <c r="X48" s="24">
        <f t="shared" si="5"/>
        <v>35.08</v>
      </c>
      <c r="Y48" s="24">
        <f t="shared" si="5"/>
        <v>34.31</v>
      </c>
      <c r="Z48" s="24">
        <f t="shared" si="5"/>
        <v>38.76</v>
      </c>
      <c r="AA48" s="24">
        <f t="shared" si="5"/>
        <v>32.159999999999997</v>
      </c>
      <c r="AB48" s="24">
        <f t="shared" si="5"/>
        <v>29.279999999999998</v>
      </c>
      <c r="AC48" s="24">
        <f t="shared" si="5"/>
        <v>29.779999999999998</v>
      </c>
      <c r="AD48" s="24">
        <f t="shared" si="5"/>
        <v>34.78</v>
      </c>
      <c r="AE48" s="24">
        <f t="shared" si="5"/>
        <v>24.989999999999995</v>
      </c>
      <c r="AF48" s="24" t="e">
        <f t="shared" si="5"/>
        <v>#N/A</v>
      </c>
    </row>
  </sheetData>
  <mergeCells count="5">
    <mergeCell ref="A46:B46"/>
    <mergeCell ref="A47:B47"/>
    <mergeCell ref="A48:B48"/>
    <mergeCell ref="B1:AG1"/>
    <mergeCell ref="B2:AG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J36" sqref="J36"/>
    </sheetView>
  </sheetViews>
  <sheetFormatPr defaultRowHeight="15" x14ac:dyDescent="0.25"/>
  <cols>
    <col min="1" max="1" width="17.42578125" customWidth="1"/>
    <col min="2" max="2" width="13.5703125" customWidth="1"/>
    <col min="3" max="3" width="14.42578125" customWidth="1"/>
    <col min="4" max="4" width="12.28515625" customWidth="1"/>
    <col min="5" max="5" width="11.85546875" customWidth="1"/>
    <col min="6" max="6" width="13.85546875" customWidth="1"/>
  </cols>
  <sheetData>
    <row r="1" spans="1:6" x14ac:dyDescent="0.25">
      <c r="A1" s="76" t="s">
        <v>159</v>
      </c>
      <c r="B1" s="76"/>
      <c r="C1" s="76"/>
      <c r="D1" s="76"/>
      <c r="E1" s="76"/>
      <c r="F1" s="76"/>
    </row>
    <row r="2" spans="1:6" ht="15.75" thickBot="1" x14ac:dyDescent="0.3">
      <c r="A2" s="52"/>
      <c r="B2" s="52"/>
      <c r="C2" s="52"/>
      <c r="D2" s="52"/>
      <c r="E2" s="53">
        <v>41883</v>
      </c>
      <c r="F2" s="52"/>
    </row>
    <row r="3" spans="1:6" x14ac:dyDescent="0.25">
      <c r="A3" s="41"/>
      <c r="B3" s="25" t="s">
        <v>93</v>
      </c>
      <c r="C3" s="26" t="s">
        <v>127</v>
      </c>
      <c r="D3" s="25" t="s">
        <v>93</v>
      </c>
      <c r="E3" s="26" t="s">
        <v>127</v>
      </c>
      <c r="F3" s="42" t="s">
        <v>94</v>
      </c>
    </row>
    <row r="4" spans="1:6" x14ac:dyDescent="0.25">
      <c r="A4" s="43" t="s">
        <v>3</v>
      </c>
      <c r="B4" s="27" t="s">
        <v>95</v>
      </c>
      <c r="C4" s="28" t="s">
        <v>129</v>
      </c>
      <c r="D4" s="27" t="s">
        <v>95</v>
      </c>
      <c r="E4" s="28" t="s">
        <v>129</v>
      </c>
      <c r="F4" s="44"/>
    </row>
    <row r="5" spans="1:6" ht="15.75" thickBot="1" x14ac:dyDescent="0.3">
      <c r="A5" s="45"/>
      <c r="B5" s="29" t="s">
        <v>96</v>
      </c>
      <c r="C5" s="30" t="s">
        <v>128</v>
      </c>
      <c r="D5" s="29" t="s">
        <v>97</v>
      </c>
      <c r="E5" s="30" t="s">
        <v>128</v>
      </c>
      <c r="F5" s="46"/>
    </row>
    <row r="6" spans="1:6" x14ac:dyDescent="0.25">
      <c r="A6" s="47" t="s">
        <v>98</v>
      </c>
      <c r="B6" s="31">
        <v>89.62</v>
      </c>
      <c r="C6" s="32">
        <v>43.12</v>
      </c>
      <c r="D6" s="39">
        <v>86.3</v>
      </c>
      <c r="E6" s="34">
        <v>41.75</v>
      </c>
      <c r="F6" s="48">
        <f t="shared" ref="F6:F34" si="0">D6-B6</f>
        <v>-3.3200000000000074</v>
      </c>
    </row>
    <row r="7" spans="1:6" x14ac:dyDescent="0.25">
      <c r="A7" s="49" t="s">
        <v>99</v>
      </c>
      <c r="B7" s="33">
        <v>33.43</v>
      </c>
      <c r="C7" s="34">
        <v>15</v>
      </c>
      <c r="D7" s="39">
        <v>33.46</v>
      </c>
      <c r="E7" s="34">
        <v>15.03</v>
      </c>
      <c r="F7" s="48">
        <f t="shared" si="0"/>
        <v>3.0000000000001137E-2</v>
      </c>
    </row>
    <row r="8" spans="1:6" x14ac:dyDescent="0.25">
      <c r="A8" s="49" t="s">
        <v>100</v>
      </c>
      <c r="B8" s="33">
        <v>65.78</v>
      </c>
      <c r="C8" s="34">
        <v>36.28</v>
      </c>
      <c r="D8" s="39">
        <v>65.77</v>
      </c>
      <c r="E8" s="34">
        <v>36.270000000000003</v>
      </c>
      <c r="F8" s="48">
        <f t="shared" si="0"/>
        <v>-1.0000000000005116E-2</v>
      </c>
    </row>
    <row r="9" spans="1:6" x14ac:dyDescent="0.25">
      <c r="A9" s="49" t="s">
        <v>101</v>
      </c>
      <c r="B9" s="33">
        <v>49.87</v>
      </c>
      <c r="C9" s="34">
        <v>22.87</v>
      </c>
      <c r="D9" s="39">
        <v>50.37</v>
      </c>
      <c r="E9" s="34">
        <v>23.37</v>
      </c>
      <c r="F9" s="48">
        <f t="shared" si="0"/>
        <v>0.5</v>
      </c>
    </row>
    <row r="10" spans="1:6" x14ac:dyDescent="0.25">
      <c r="A10" s="49" t="s">
        <v>102</v>
      </c>
      <c r="B10" s="33">
        <v>55.08</v>
      </c>
      <c r="C10" s="34">
        <v>25.5</v>
      </c>
      <c r="D10" s="39">
        <v>55.08</v>
      </c>
      <c r="E10" s="34">
        <v>25.5</v>
      </c>
      <c r="F10" s="48">
        <f t="shared" si="0"/>
        <v>0</v>
      </c>
    </row>
    <row r="11" spans="1:6" x14ac:dyDescent="0.25">
      <c r="A11" s="49" t="s">
        <v>103</v>
      </c>
      <c r="B11" s="33">
        <v>31.5</v>
      </c>
      <c r="C11" s="34">
        <v>13.75</v>
      </c>
      <c r="D11" s="39">
        <v>31.5</v>
      </c>
      <c r="E11" s="34">
        <v>13.75</v>
      </c>
      <c r="F11" s="48">
        <f t="shared" si="0"/>
        <v>0</v>
      </c>
    </row>
    <row r="12" spans="1:6" x14ac:dyDescent="0.25">
      <c r="A12" s="49" t="s">
        <v>104</v>
      </c>
      <c r="B12" s="33">
        <v>32.22</v>
      </c>
      <c r="C12" s="34">
        <v>13.75</v>
      </c>
      <c r="D12" s="39">
        <v>32.25</v>
      </c>
      <c r="E12" s="34">
        <v>13.75</v>
      </c>
      <c r="F12" s="48">
        <f t="shared" si="0"/>
        <v>3.0000000000001137E-2</v>
      </c>
    </row>
    <row r="13" spans="1:6" x14ac:dyDescent="0.25">
      <c r="A13" s="49" t="s">
        <v>105</v>
      </c>
      <c r="B13" s="33">
        <v>50.41</v>
      </c>
      <c r="C13" s="34">
        <v>23.41</v>
      </c>
      <c r="D13" s="39">
        <v>50.41</v>
      </c>
      <c r="E13" s="34">
        <v>23.41</v>
      </c>
      <c r="F13" s="48">
        <f t="shared" si="0"/>
        <v>0</v>
      </c>
    </row>
    <row r="14" spans="1:6" x14ac:dyDescent="0.25">
      <c r="A14" s="49" t="s">
        <v>106</v>
      </c>
      <c r="B14" s="33">
        <v>52.22</v>
      </c>
      <c r="C14" s="34">
        <v>21.22</v>
      </c>
      <c r="D14" s="39">
        <v>52.22</v>
      </c>
      <c r="E14" s="34">
        <v>21.22</v>
      </c>
      <c r="F14" s="48">
        <f t="shared" si="0"/>
        <v>0</v>
      </c>
    </row>
    <row r="15" spans="1:6" x14ac:dyDescent="0.25">
      <c r="A15" s="49" t="s">
        <v>107</v>
      </c>
      <c r="B15" s="33">
        <v>32.450000000000003</v>
      </c>
      <c r="C15" s="34">
        <v>13.75</v>
      </c>
      <c r="D15" s="39">
        <v>32.450000000000003</v>
      </c>
      <c r="E15" s="34">
        <v>13.75</v>
      </c>
      <c r="F15" s="48">
        <f t="shared" si="0"/>
        <v>0</v>
      </c>
    </row>
    <row r="16" spans="1:6" x14ac:dyDescent="0.25">
      <c r="A16" s="49" t="s">
        <v>108</v>
      </c>
      <c r="B16" s="33">
        <v>31.5</v>
      </c>
      <c r="C16" s="34">
        <v>13.75</v>
      </c>
      <c r="D16" s="39">
        <v>31.5</v>
      </c>
      <c r="E16" s="34">
        <v>13.75</v>
      </c>
      <c r="F16" s="48">
        <f t="shared" si="0"/>
        <v>0</v>
      </c>
    </row>
    <row r="17" spans="1:6" x14ac:dyDescent="0.25">
      <c r="A17" s="49" t="s">
        <v>109</v>
      </c>
      <c r="B17" s="33">
        <v>51.5</v>
      </c>
      <c r="C17" s="34">
        <v>24.25</v>
      </c>
      <c r="D17" s="39">
        <v>51.5</v>
      </c>
      <c r="E17" s="34">
        <v>24.25</v>
      </c>
      <c r="F17" s="48">
        <f t="shared" si="0"/>
        <v>0</v>
      </c>
    </row>
    <row r="18" spans="1:6" x14ac:dyDescent="0.25">
      <c r="A18" s="49" t="s">
        <v>110</v>
      </c>
      <c r="B18" s="33">
        <v>31.55</v>
      </c>
      <c r="C18" s="34">
        <v>13.75</v>
      </c>
      <c r="D18" s="39">
        <v>32</v>
      </c>
      <c r="E18" s="34">
        <v>13.75</v>
      </c>
      <c r="F18" s="48">
        <f t="shared" si="0"/>
        <v>0.44999999999999929</v>
      </c>
    </row>
    <row r="19" spans="1:6" x14ac:dyDescent="0.25">
      <c r="A19" s="49" t="s">
        <v>111</v>
      </c>
      <c r="B19" s="33">
        <v>41.87</v>
      </c>
      <c r="C19" s="34">
        <v>18.62</v>
      </c>
      <c r="D19" s="39">
        <v>41.87</v>
      </c>
      <c r="E19" s="34">
        <v>18.62</v>
      </c>
      <c r="F19" s="48">
        <f t="shared" si="0"/>
        <v>0</v>
      </c>
    </row>
    <row r="20" spans="1:6" x14ac:dyDescent="0.25">
      <c r="A20" s="49" t="s">
        <v>112</v>
      </c>
      <c r="B20" s="33">
        <v>51.61</v>
      </c>
      <c r="C20" s="34">
        <v>27.86</v>
      </c>
      <c r="D20" s="39">
        <v>52.44</v>
      </c>
      <c r="E20" s="34">
        <v>28.69</v>
      </c>
      <c r="F20" s="48">
        <f t="shared" si="0"/>
        <v>0.82999999999999829</v>
      </c>
    </row>
    <row r="21" spans="1:6" x14ac:dyDescent="0.25">
      <c r="A21" s="49" t="s">
        <v>113</v>
      </c>
      <c r="B21" s="33">
        <v>52.15</v>
      </c>
      <c r="C21" s="34">
        <v>23.75</v>
      </c>
      <c r="D21" s="39">
        <v>52.65</v>
      </c>
      <c r="E21" s="34">
        <v>24.25</v>
      </c>
      <c r="F21" s="48">
        <f t="shared" si="0"/>
        <v>0.5</v>
      </c>
    </row>
    <row r="22" spans="1:6" x14ac:dyDescent="0.25">
      <c r="A22" s="49" t="s">
        <v>114</v>
      </c>
      <c r="B22" s="33">
        <v>42.3</v>
      </c>
      <c r="C22" s="34">
        <v>19.37</v>
      </c>
      <c r="D22" s="39">
        <v>42.31</v>
      </c>
      <c r="E22" s="34">
        <v>19.38</v>
      </c>
      <c r="F22" s="48">
        <f t="shared" si="0"/>
        <v>1.0000000000005116E-2</v>
      </c>
    </row>
    <row r="23" spans="1:6" x14ac:dyDescent="0.25">
      <c r="A23" s="49" t="s">
        <v>115</v>
      </c>
      <c r="B23" s="33">
        <v>38.75</v>
      </c>
      <c r="C23" s="34">
        <v>17</v>
      </c>
      <c r="D23" s="39">
        <v>38.75</v>
      </c>
      <c r="E23" s="34">
        <v>17</v>
      </c>
      <c r="F23" s="48">
        <f t="shared" si="0"/>
        <v>0</v>
      </c>
    </row>
    <row r="24" spans="1:6" x14ac:dyDescent="0.25">
      <c r="A24" s="49" t="s">
        <v>116</v>
      </c>
      <c r="B24" s="33">
        <v>51.84</v>
      </c>
      <c r="C24" s="34">
        <v>22.34</v>
      </c>
      <c r="D24" s="39">
        <v>49.21</v>
      </c>
      <c r="E24" s="34">
        <v>20.71</v>
      </c>
      <c r="F24" s="48">
        <f t="shared" si="0"/>
        <v>-2.6300000000000026</v>
      </c>
    </row>
    <row r="25" spans="1:6" x14ac:dyDescent="0.25">
      <c r="A25" s="47" t="s">
        <v>117</v>
      </c>
      <c r="B25" s="31">
        <v>41.82</v>
      </c>
      <c r="C25" s="34">
        <v>18.62</v>
      </c>
      <c r="D25" s="39">
        <v>41.82</v>
      </c>
      <c r="E25" s="34">
        <v>18.62</v>
      </c>
      <c r="F25" s="48">
        <f t="shared" si="0"/>
        <v>0</v>
      </c>
    </row>
    <row r="26" spans="1:6" x14ac:dyDescent="0.25">
      <c r="A26" s="49" t="s">
        <v>118</v>
      </c>
      <c r="B26" s="33">
        <v>59.99</v>
      </c>
      <c r="C26" s="34">
        <v>28.62</v>
      </c>
      <c r="D26" s="39">
        <v>59.99</v>
      </c>
      <c r="E26" s="34">
        <v>28.87</v>
      </c>
      <c r="F26" s="48">
        <f t="shared" si="0"/>
        <v>0</v>
      </c>
    </row>
    <row r="27" spans="1:6" x14ac:dyDescent="0.25">
      <c r="A27" s="49" t="s">
        <v>119</v>
      </c>
      <c r="B27" s="33">
        <v>48.02</v>
      </c>
      <c r="C27" s="34">
        <v>21.87</v>
      </c>
      <c r="D27" s="39">
        <v>48.02</v>
      </c>
      <c r="E27" s="34">
        <v>21.87</v>
      </c>
      <c r="F27" s="48">
        <f t="shared" si="0"/>
        <v>0</v>
      </c>
    </row>
    <row r="28" spans="1:6" x14ac:dyDescent="0.25">
      <c r="A28" s="49" t="s">
        <v>120</v>
      </c>
      <c r="B28" s="33">
        <v>49.64</v>
      </c>
      <c r="C28" s="34">
        <v>22.64</v>
      </c>
      <c r="D28" s="39">
        <v>49.65</v>
      </c>
      <c r="E28" s="34">
        <v>22.65</v>
      </c>
      <c r="F28" s="48">
        <f t="shared" si="0"/>
        <v>9.9999999999980105E-3</v>
      </c>
    </row>
    <row r="29" spans="1:6" x14ac:dyDescent="0.25">
      <c r="A29" s="49" t="s">
        <v>121</v>
      </c>
      <c r="B29" s="35">
        <v>54</v>
      </c>
      <c r="C29" s="34">
        <v>25.5</v>
      </c>
      <c r="D29" s="39">
        <v>54</v>
      </c>
      <c r="E29" s="34">
        <v>25.5</v>
      </c>
      <c r="F29" s="48">
        <f t="shared" si="0"/>
        <v>0</v>
      </c>
    </row>
    <row r="30" spans="1:6" x14ac:dyDescent="0.25">
      <c r="A30" s="49" t="s">
        <v>122</v>
      </c>
      <c r="B30" s="35">
        <v>42.17</v>
      </c>
      <c r="C30" s="34">
        <v>18.87</v>
      </c>
      <c r="D30" s="39">
        <v>44.79</v>
      </c>
      <c r="E30" s="34">
        <v>20.49</v>
      </c>
      <c r="F30" s="48">
        <f t="shared" si="0"/>
        <v>2.6199999999999974</v>
      </c>
    </row>
    <row r="31" spans="1:6" x14ac:dyDescent="0.25">
      <c r="A31" s="49" t="s">
        <v>123</v>
      </c>
      <c r="B31" s="35">
        <v>38.94</v>
      </c>
      <c r="C31" s="34">
        <v>17.190000000000001</v>
      </c>
      <c r="D31" s="39">
        <v>38.94</v>
      </c>
      <c r="E31" s="34">
        <v>17.190000000000001</v>
      </c>
      <c r="F31" s="48">
        <f t="shared" si="0"/>
        <v>0</v>
      </c>
    </row>
    <row r="32" spans="1:6" x14ac:dyDescent="0.25">
      <c r="A32" s="49" t="s">
        <v>124</v>
      </c>
      <c r="B32" s="35">
        <v>41.12</v>
      </c>
      <c r="C32" s="34">
        <v>18.62</v>
      </c>
      <c r="D32" s="39">
        <v>41.12</v>
      </c>
      <c r="E32" s="34">
        <v>18.62</v>
      </c>
      <c r="F32" s="48">
        <f t="shared" si="0"/>
        <v>0</v>
      </c>
    </row>
    <row r="33" spans="1:6" x14ac:dyDescent="0.25">
      <c r="A33" s="49" t="s">
        <v>125</v>
      </c>
      <c r="B33" s="35">
        <v>48.87</v>
      </c>
      <c r="C33" s="34">
        <v>22.12</v>
      </c>
      <c r="D33" s="39">
        <v>48.87</v>
      </c>
      <c r="E33" s="34">
        <v>22.12</v>
      </c>
      <c r="F33" s="48">
        <f t="shared" si="0"/>
        <v>0</v>
      </c>
    </row>
    <row r="34" spans="1:6" ht="15.75" thickBot="1" x14ac:dyDescent="0.3">
      <c r="A34" s="47" t="s">
        <v>126</v>
      </c>
      <c r="B34" s="36">
        <v>32.799999999999997</v>
      </c>
      <c r="C34" s="34">
        <v>13.61</v>
      </c>
      <c r="D34" s="39">
        <v>32.81</v>
      </c>
      <c r="E34" s="34">
        <v>13.62</v>
      </c>
      <c r="F34" s="48">
        <f t="shared" si="0"/>
        <v>1.0000000000005116E-2</v>
      </c>
    </row>
    <row r="35" spans="1:6" ht="15.75" thickBot="1" x14ac:dyDescent="0.3">
      <c r="A35" s="50" t="s">
        <v>5</v>
      </c>
      <c r="B35" s="37">
        <f t="shared" ref="B35:F35" si="1">SUM(B6:B34)</f>
        <v>1343.02</v>
      </c>
      <c r="C35" s="38">
        <f>SUM(C6:C34)</f>
        <v>617</v>
      </c>
      <c r="D35" s="40">
        <f>SUM(D6:D34)</f>
        <v>1342.05</v>
      </c>
      <c r="E35" s="38">
        <f>SUM(E6:E34)</f>
        <v>617.75000000000011</v>
      </c>
      <c r="F35" s="51">
        <f t="shared" si="1"/>
        <v>-0.97000000000000952</v>
      </c>
    </row>
    <row r="38" spans="1:6" x14ac:dyDescent="0.25">
      <c r="B38" t="s">
        <v>130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BUM</vt:lpstr>
      <vt:lpstr>2014-09-01 etatų sąrašas</vt:lpstr>
      <vt:lpstr>IU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Satkevičienė</dc:creator>
  <cp:lastModifiedBy>Zita Satkevičienė</cp:lastModifiedBy>
  <cp:lastPrinted>2014-11-18T08:03:56Z</cp:lastPrinted>
  <dcterms:created xsi:type="dcterms:W3CDTF">2014-11-17T06:58:32Z</dcterms:created>
  <dcterms:modified xsi:type="dcterms:W3CDTF">2014-11-18T08:04:47Z</dcterms:modified>
</cp:coreProperties>
</file>