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e1\Documents\Tarybos sprendimai\Biudžeto patikslinimas\"/>
    </mc:Choice>
  </mc:AlternateContent>
  <bookViews>
    <workbookView xWindow="480" yWindow="255" windowWidth="11355" windowHeight="7755" activeTab="1"/>
  </bookViews>
  <sheets>
    <sheet name="1 priedas" sheetId="27" r:id="rId1"/>
    <sheet name="2 priedas" sheetId="22" r:id="rId2"/>
    <sheet name="3 priedas" sheetId="25" r:id="rId3"/>
  </sheets>
  <definedNames>
    <definedName name="_xlnm.Print_Titles" localSheetId="1">'2 priedas'!$4:$6</definedName>
  </definedNames>
  <calcPr calcId="152511"/>
</workbook>
</file>

<file path=xl/calcChain.xml><?xml version="1.0" encoding="utf-8"?>
<calcChain xmlns="http://schemas.openxmlformats.org/spreadsheetml/2006/main">
  <c r="D75" i="22" l="1"/>
  <c r="E75" i="22"/>
  <c r="C75" i="22"/>
  <c r="D66" i="22"/>
  <c r="D13" i="22" l="1"/>
  <c r="D88" i="22" s="1"/>
  <c r="E12" i="22"/>
  <c r="C12" i="22"/>
  <c r="C8" i="22"/>
  <c r="C11" i="22" s="1"/>
  <c r="D8" i="22"/>
  <c r="D11" i="22" s="1"/>
  <c r="E8" i="22"/>
  <c r="E11" i="22" s="1"/>
  <c r="D85" i="22" l="1"/>
  <c r="C77" i="22"/>
  <c r="D77" i="22"/>
  <c r="D86" i="22" s="1"/>
  <c r="E77" i="22"/>
  <c r="E86" i="22" s="1"/>
  <c r="B77" i="22"/>
  <c r="C83" i="22"/>
  <c r="E83" i="22"/>
  <c r="C80" i="22"/>
  <c r="C82" i="22" s="1"/>
  <c r="E80" i="22"/>
  <c r="E82" i="22" s="1"/>
  <c r="C76" i="22"/>
  <c r="C87" i="22" s="1"/>
  <c r="D76" i="22"/>
  <c r="D87" i="22" s="1"/>
  <c r="E76" i="22"/>
  <c r="E87" i="22" s="1"/>
  <c r="C64" i="22"/>
  <c r="E64" i="22"/>
  <c r="D72" i="22"/>
  <c r="C70" i="22"/>
  <c r="D70" i="22"/>
  <c r="E70" i="22"/>
  <c r="B70" i="22"/>
  <c r="C68" i="22"/>
  <c r="E68" i="22"/>
  <c r="B68" i="22"/>
  <c r="C28" i="22"/>
  <c r="B28" i="22"/>
  <c r="C25" i="22"/>
  <c r="C27" i="22" s="1"/>
  <c r="B25" i="22"/>
  <c r="B27" i="22" s="1"/>
  <c r="C86" i="22" l="1"/>
  <c r="B86" i="22"/>
  <c r="C78" i="22"/>
  <c r="C89" i="22" s="1"/>
  <c r="D78" i="22"/>
  <c r="D89" i="22" s="1"/>
  <c r="E78" i="22"/>
  <c r="E89" i="22" s="1"/>
  <c r="D42" i="22"/>
  <c r="E62" i="22"/>
  <c r="C62" i="22"/>
  <c r="D62" i="22"/>
  <c r="D56" i="22"/>
  <c r="D54" i="22"/>
  <c r="D60" i="22"/>
  <c r="C58" i="22"/>
  <c r="D58" i="22"/>
  <c r="B58" i="22"/>
  <c r="C52" i="22"/>
  <c r="D52" i="22"/>
  <c r="E52" i="22"/>
  <c r="C46" i="22"/>
  <c r="D46" i="22"/>
  <c r="B46" i="22"/>
  <c r="C44" i="22"/>
  <c r="B44" i="22"/>
  <c r="C40" i="22"/>
  <c r="B40" i="22"/>
  <c r="D38" i="22"/>
  <c r="D36" i="22"/>
  <c r="D34" i="22"/>
  <c r="E32" i="22"/>
  <c r="E74" i="22" s="1"/>
  <c r="C32" i="22"/>
  <c r="B32" i="22"/>
  <c r="C30" i="22"/>
  <c r="C74" i="22" s="1"/>
  <c r="B30" i="22"/>
  <c r="B74" i="22" s="1"/>
  <c r="E18" i="22" l="1"/>
  <c r="E15" i="22"/>
  <c r="E17" i="22" s="1"/>
  <c r="B9" i="25" l="1"/>
  <c r="B10" i="25"/>
  <c r="B11" i="25"/>
  <c r="B12" i="25"/>
  <c r="B13" i="25"/>
  <c r="B14" i="25"/>
  <c r="B15" i="25"/>
  <c r="B16" i="25"/>
  <c r="B8" i="25"/>
  <c r="E90" i="22"/>
  <c r="B10" i="27"/>
  <c r="B13" i="27" l="1"/>
  <c r="C17" i="25"/>
  <c r="D17" i="25"/>
  <c r="E17" i="25"/>
  <c r="B17" i="25"/>
  <c r="D49" i="22" l="1"/>
  <c r="D74" i="22" s="1"/>
  <c r="D84" i="22" s="1"/>
  <c r="B15" i="22" l="1"/>
  <c r="B18" i="22" l="1"/>
  <c r="B90" i="22" s="1"/>
  <c r="B17" i="22" l="1"/>
  <c r="B84" i="22" s="1"/>
  <c r="B12" i="27" l="1"/>
  <c r="B9" i="27"/>
  <c r="B17" i="27" l="1"/>
  <c r="C20" i="22" l="1"/>
  <c r="E20" i="22"/>
  <c r="C22" i="22" l="1"/>
  <c r="C84" i="22" s="1"/>
  <c r="E22" i="22"/>
  <c r="E84" i="22" s="1"/>
  <c r="C23" i="22"/>
  <c r="C85" i="22" s="1"/>
  <c r="E23" i="22"/>
  <c r="E85" i="22" s="1"/>
</calcChain>
</file>

<file path=xl/sharedStrings.xml><?xml version="1.0" encoding="utf-8"?>
<sst xmlns="http://schemas.openxmlformats.org/spreadsheetml/2006/main" count="121" uniqueCount="84">
  <si>
    <t>Asignavimų valdytojas</t>
  </si>
  <si>
    <t>Gamtos mokykla</t>
  </si>
  <si>
    <t>Savivaldybės administracija</t>
  </si>
  <si>
    <t>Skaistakalnio pagrindinė mokykla</t>
  </si>
  <si>
    <t xml:space="preserve">Savivaldybės administracija </t>
  </si>
  <si>
    <t xml:space="preserve">     ASIGNAVIMAI PAGAL ASIGNAVIMŲ VALDYTOJUS IR PROGRAMAS</t>
  </si>
  <si>
    <t>Iš viso  01 programai</t>
  </si>
  <si>
    <t xml:space="preserve">                                     01 SAVIVALDYBĖS VALDYMO  PROGRAMA</t>
  </si>
  <si>
    <t>Iš jų: Savivaldybės biudžeto lėšos</t>
  </si>
  <si>
    <t>Iš jų:  Savivaldybės biudžeto lėšos</t>
  </si>
  <si>
    <t>Iš viso  10 programai</t>
  </si>
  <si>
    <t>Iš viso  11 programai</t>
  </si>
  <si>
    <t xml:space="preserve">                                            13 ŠVIETIMO IR UGDYMO PROGRAMA</t>
  </si>
  <si>
    <t xml:space="preserve">          įstaigos pajamos už paslaugas</t>
  </si>
  <si>
    <t>5-oji gimnazija</t>
  </si>
  <si>
    <t>Iš viso 13 programai</t>
  </si>
  <si>
    <t xml:space="preserve">                                    15 SOCIALINĖS PARAMOS ĮGYVENDINIMO PROGRAMA</t>
  </si>
  <si>
    <t>Iš viso 15 programai</t>
  </si>
  <si>
    <t xml:space="preserve">                              11 KULTŪROS IR MENO PROGRAMA</t>
  </si>
  <si>
    <t xml:space="preserve">  išlaidoms</t>
  </si>
  <si>
    <t>iš viso</t>
  </si>
  <si>
    <t>Rožyno progimnazija</t>
  </si>
  <si>
    <t>turtui įsigyti  ir finansi-niams įsipareigoji-mams vykdyti</t>
  </si>
  <si>
    <t>Juozo Balčikonio gimnazija</t>
  </si>
  <si>
    <t>Vytauto Žemkalnio gimnazija</t>
  </si>
  <si>
    <t>Juozo Miltinio gimnazija</t>
  </si>
  <si>
    <t>Pajamų pavadinimas</t>
  </si>
  <si>
    <t>DOTACIJOS</t>
  </si>
  <si>
    <t>Iš viso pajamų</t>
  </si>
  <si>
    <t>Iš jų  (tūkst. Eur)</t>
  </si>
  <si>
    <t>Iš viso (tūkst. Eur)</t>
  </si>
  <si>
    <t>iš jų darbo užmokesčiui</t>
  </si>
  <si>
    <t>Raimundo Sargūno sporto gimnazija</t>
  </si>
  <si>
    <t xml:space="preserve">        PANEVĖŽIO MIESTO SAVIVALDYBĖS 2016 METŲ BIUDŽETO PAJAMOS           </t>
  </si>
  <si>
    <t xml:space="preserve">                Iš viso asignavimų</t>
  </si>
  <si>
    <t>Pajamos už prekes ir paslaugas</t>
  </si>
  <si>
    <t>Pajamos už patalpų nuomą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</si>
  <si>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</si>
  <si>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</si>
  <si>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</si>
  <si>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t xml:space="preserve">                              10 MIESTO INFRASTRUKTŪROS OBJEKTŲ PLĖTROS,                            MODERNIZAVIMO IR PRIEŽIŪROS  PROGRAMA</t>
  </si>
  <si>
    <t xml:space="preserve">                   Iš viso </t>
  </si>
  <si>
    <t xml:space="preserve">          mokinio krepšelio lėšos</t>
  </si>
  <si>
    <t xml:space="preserve">         mokinio krepšelio lėšos</t>
  </si>
  <si>
    <t xml:space="preserve">         įstaigų pajamos už paslaugas</t>
  </si>
  <si>
    <t>KITOS PAJAMOS</t>
  </si>
  <si>
    <t xml:space="preserve">           mokinio krepšelio lėšos</t>
  </si>
  <si>
    <t xml:space="preserve">           02   INVESTICIJŲ PROJEKTŲ PROGRAMA</t>
  </si>
  <si>
    <t xml:space="preserve">       valstybės biudžeto specialioji tikslinė dotacija regioninėms įstaigoms ( klasėms) finansuoti</t>
  </si>
  <si>
    <t>Iš viso  02 programai</t>
  </si>
  <si>
    <t>Suaugusiųjų ir jaunimo mokymo centras</t>
  </si>
  <si>
    <t>Dailės galerija</t>
  </si>
  <si>
    <t>Įmokos už išlaikymą  švietimo, socialinės apsaugos ir kitose įstaigose</t>
  </si>
  <si>
    <t>Muzikos mokykla</t>
  </si>
  <si>
    <t xml:space="preserve"> Iš jų – mokinio krepšelio lėšos</t>
  </si>
  <si>
    <t>Įmokos už išlaikymą švietimo, socialinės apsaugos ir kitose įstaigose</t>
  </si>
  <si>
    <t>Specialioji tikslinė dotacija</t>
  </si>
  <si>
    <t>Iš jų –  Savivaldybės biudžeto lėšos</t>
  </si>
  <si>
    <t>Lopšelis-darželis ,,Aušra“</t>
  </si>
  <si>
    <t>Lopšelis-darželis ,,Vyturėlis“</t>
  </si>
  <si>
    <t>Iš jų – valstybės investicijų programoje numatytoms kapitalo investicijoms</t>
  </si>
  <si>
    <t xml:space="preserve">        valstybės investicijų programoje numatytoms  kapitalo investicijoms</t>
  </si>
  <si>
    <t>Lopšelis-darželis ,,Varpelis“</t>
  </si>
  <si>
    <t>,,Žemynos“ progimnazija</t>
  </si>
  <si>
    <t>Senvagės progimnazija</t>
  </si>
  <si>
    <t>Kurčiųjų ir neprigirdinčiųjų pagrindinė mokykla</t>
  </si>
  <si>
    <t xml:space="preserve"> Iš jų –  įstaigos pajamos už paslaugas</t>
  </si>
  <si>
    <t>Lopšelis-darželis ,,Puriena“</t>
  </si>
  <si>
    <t>Iš jų – įstaigos pajamos už paslaugas</t>
  </si>
  <si>
    <t>Kultūros centras Panevėžio bendruomenių rūmai</t>
  </si>
  <si>
    <t>Pedagogų švietimo centras</t>
  </si>
  <si>
    <t xml:space="preserve">        valstybės biudžeto specialioji tikslinė dotacija  valstybinėms (valstybės perduotoms savivaldybėms) funkcijoms  atlikti</t>
  </si>
  <si>
    <t>Iš jų – Savivaldybės biudžeto lėšos</t>
  </si>
  <si>
    <t>Atviras jaunimo centras</t>
  </si>
  <si>
    <t>Valstybės investicijų  2016–2018 metų programoje numatytoms kapitalo investicijoms</t>
  </si>
  <si>
    <t>Lopšelis-darželis ,,Diemedis“</t>
  </si>
  <si>
    <t>Lopšelis-darželis ,,Linelis“</t>
  </si>
  <si>
    <t xml:space="preserve"> Iš jų: įstaigos pajamos už paslaugas</t>
  </si>
  <si>
    <t>Iš jų – valstybės biudžeto specialioji tikslinė dotacija regioninėms mokykloms finansuoti</t>
  </si>
  <si>
    <t xml:space="preserve">     Iš jų (tūkst. Eur)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</si>
  <si>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</si>
  <si>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</si>
  <si>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Regos centras ,,Linelis“</t>
  </si>
  <si>
    <t>,,Rožyno“ progimnazija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</si>
</sst>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9C6500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9" fillId="2" borderId="0" applyNumberFormat="0" applyBorder="0" applyAlignment="0" applyProtection="0"/>
  </cellStyleXfs>
  <cellXfs count="125">
    <xf numFmtId="0" fontId="0" fillId="0" borderId="0" xfId="0"/>
    <xf numFmtId="0" fontId="1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 applyAlignment="1">
      <alignment horizontal="right" vertical="center" wrapText="1"/>
    </xf>
    <xf numFmtId="0" fontId="8" fillId="0" borderId="0" xfId="0" applyFont="1"/>
    <xf numFmtId="164" fontId="6" fillId="0" borderId="1" xfId="0" applyNumberFormat="1" applyFont="1" applyBorder="1"/>
    <xf numFmtId="0" fontId="0" fillId="0" borderId="0" xfId="0" applyAlignment="1"/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49" fontId="6" fillId="0" borderId="0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0" fillId="0" borderId="5" xfId="0" applyNumberFormat="1" applyFont="1" applyBorder="1" applyAlignment="1">
      <alignment horizontal="lef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0" fillId="0" borderId="3" xfId="0" applyNumberFormat="1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wrapText="1"/>
    </xf>
    <xf numFmtId="164" fontId="10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12" fillId="0" borderId="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/>
    <xf numFmtId="164" fontId="2" fillId="0" borderId="5" xfId="0" applyNumberFormat="1" applyFont="1" applyBorder="1"/>
    <xf numFmtId="164" fontId="7" fillId="0" borderId="2" xfId="0" applyNumberFormat="1" applyFont="1" applyBorder="1"/>
    <xf numFmtId="164" fontId="10" fillId="0" borderId="3" xfId="0" applyNumberFormat="1" applyFont="1" applyBorder="1"/>
    <xf numFmtId="164" fontId="10" fillId="0" borderId="5" xfId="0" applyNumberFormat="1" applyFont="1" applyBorder="1"/>
    <xf numFmtId="164" fontId="14" fillId="0" borderId="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164" fontId="14" fillId="0" borderId="1" xfId="0" applyNumberFormat="1" applyFont="1" applyBorder="1"/>
    <xf numFmtId="164" fontId="17" fillId="0" borderId="7" xfId="0" applyNumberFormat="1" applyFont="1" applyBorder="1"/>
    <xf numFmtId="0" fontId="13" fillId="0" borderId="0" xfId="0" applyFont="1"/>
    <xf numFmtId="164" fontId="7" fillId="0" borderId="9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horizontal="right" vertical="center"/>
    </xf>
    <xf numFmtId="164" fontId="16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64" fontId="14" fillId="0" borderId="7" xfId="0" applyNumberFormat="1" applyFont="1" applyBorder="1"/>
    <xf numFmtId="164" fontId="6" fillId="0" borderId="7" xfId="0" applyNumberFormat="1" applyFont="1" applyBorder="1" applyAlignment="1">
      <alignment horizontal="right"/>
    </xf>
    <xf numFmtId="164" fontId="7" fillId="0" borderId="7" xfId="0" applyNumberFormat="1" applyFont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164" fontId="18" fillId="0" borderId="5" xfId="0" applyNumberFormat="1" applyFont="1" applyBorder="1" applyAlignment="1">
      <alignment horizontal="left" vertical="center" wrapText="1"/>
    </xf>
    <xf numFmtId="164" fontId="10" fillId="0" borderId="3" xfId="0" applyNumberFormat="1" applyFont="1" applyBorder="1" applyAlignment="1">
      <alignment wrapText="1"/>
    </xf>
    <xf numFmtId="164" fontId="6" fillId="0" borderId="6" xfId="0" applyNumberFormat="1" applyFont="1" applyBorder="1" applyAlignment="1">
      <alignment horizontal="right" vertical="center" wrapText="1"/>
    </xf>
    <xf numFmtId="0" fontId="10" fillId="0" borderId="0" xfId="0" applyFont="1"/>
    <xf numFmtId="0" fontId="10" fillId="0" borderId="10" xfId="0" applyFont="1" applyBorder="1"/>
    <xf numFmtId="0" fontId="10" fillId="0" borderId="2" xfId="0" applyFont="1" applyBorder="1"/>
    <xf numFmtId="0" fontId="10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wrapText="1"/>
    </xf>
    <xf numFmtId="164" fontId="17" fillId="0" borderId="1" xfId="0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center" vertical="top" wrapText="1"/>
    </xf>
    <xf numFmtId="164" fontId="14" fillId="0" borderId="3" xfId="0" applyNumberFormat="1" applyFont="1" applyBorder="1" applyAlignment="1">
      <alignment horizontal="center"/>
    </xf>
    <xf numFmtId="0" fontId="10" fillId="0" borderId="11" xfId="0" applyFont="1" applyBorder="1"/>
    <xf numFmtId="164" fontId="17" fillId="0" borderId="2" xfId="0" applyNumberFormat="1" applyFont="1" applyBorder="1" applyAlignment="1">
      <alignment horizontal="left" vertical="center" wrapText="1"/>
    </xf>
    <xf numFmtId="164" fontId="17" fillId="0" borderId="6" xfId="0" applyNumberFormat="1" applyFont="1" applyBorder="1" applyAlignment="1">
      <alignment horizontal="right" vertical="center" wrapText="1"/>
    </xf>
    <xf numFmtId="164" fontId="15" fillId="0" borderId="2" xfId="0" applyNumberFormat="1" applyFont="1" applyBorder="1" applyAlignment="1">
      <alignment horizontal="left" vertical="center" wrapText="1"/>
    </xf>
    <xf numFmtId="164" fontId="18" fillId="0" borderId="3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wrapText="1"/>
    </xf>
    <xf numFmtId="0" fontId="10" fillId="0" borderId="3" xfId="0" applyFont="1" applyBorder="1" applyAlignment="1">
      <alignment horizontal="left" vertical="center" wrapText="1"/>
    </xf>
    <xf numFmtId="164" fontId="17" fillId="0" borderId="7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164" fontId="14" fillId="0" borderId="7" xfId="0" applyNumberFormat="1" applyFont="1" applyBorder="1" applyAlignment="1">
      <alignment wrapText="1"/>
    </xf>
    <xf numFmtId="164" fontId="10" fillId="0" borderId="3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164" fontId="6" fillId="0" borderId="7" xfId="0" applyNumberFormat="1" applyFont="1" applyBorder="1" applyAlignment="1">
      <alignment horizontal="right" vertical="center"/>
    </xf>
    <xf numFmtId="0" fontId="0" fillId="0" borderId="2" xfId="0" applyBorder="1"/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4" fillId="0" borderId="7" xfId="0" applyNumberFormat="1" applyFont="1" applyBorder="1" applyAlignment="1">
      <alignment horizontal="right"/>
    </xf>
    <xf numFmtId="0" fontId="19" fillId="0" borderId="0" xfId="1" applyFill="1"/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4" fillId="0" borderId="6" xfId="0" applyNumberFormat="1" applyFont="1" applyBorder="1" applyAlignment="1">
      <alignment wrapText="1"/>
    </xf>
    <xf numFmtId="164" fontId="6" fillId="0" borderId="6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/>
    <xf numFmtId="164" fontId="7" fillId="0" borderId="10" xfId="0" applyNumberFormat="1" applyFont="1" applyBorder="1" applyAlignment="1">
      <alignment vertical="center" wrapText="1"/>
    </xf>
    <xf numFmtId="164" fontId="0" fillId="0" borderId="4" xfId="0" applyNumberFormat="1" applyBorder="1" applyAlignment="1">
      <alignment vertical="center"/>
    </xf>
    <xf numFmtId="164" fontId="7" fillId="0" borderId="12" xfId="0" applyNumberFormat="1" applyFont="1" applyBorder="1" applyAlignment="1">
      <alignment vertical="center" wrapText="1"/>
    </xf>
    <xf numFmtId="164" fontId="17" fillId="0" borderId="10" xfId="0" applyNumberFormat="1" applyFont="1" applyBorder="1" applyAlignment="1">
      <alignment horizontal="left" vertical="center" wrapText="1"/>
    </xf>
    <xf numFmtId="164" fontId="20" fillId="0" borderId="4" xfId="0" applyNumberFormat="1" applyFont="1" applyBorder="1" applyAlignment="1"/>
    <xf numFmtId="164" fontId="20" fillId="0" borderId="7" xfId="0" applyNumberFormat="1" applyFont="1" applyBorder="1" applyAlignment="1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11" fillId="0" borderId="4" xfId="0" applyFont="1" applyBorder="1" applyAlignment="1">
      <alignment wrapText="1"/>
    </xf>
    <xf numFmtId="0" fontId="11" fillId="0" borderId="13" xfId="0" applyFont="1" applyBorder="1" applyAlignment="1">
      <alignment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2">
    <cellStyle name="Įprastas" xfId="0" builtinId="0"/>
    <cellStyle name="Neutralus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3876675</xdr:colOff>
      <xdr:row>0</xdr:row>
      <xdr:rowOff>76200</xdr:rowOff>
    </xdr:from>
    <xdr:to>
      <xdr:col>2</xdr:col>
      <xdr:colOff>0</xdr:colOff>
      <xdr:row>1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876675" y="76200"/>
          <a:ext cx="2028825" cy="8953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2016 m. gruodžio  d. sprendimo Nr.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4</xdr:col>
      <xdr:colOff>619125</xdr:colOff>
      <xdr:row>0</xdr:row>
      <xdr:rowOff>895350</xdr:rowOff>
    </xdr:to>
    <xdr:sp macro="" textlink="">
      <xdr:nvSpPr>
        <xdr:cNvPr id="16385" name="Text Box 1"/>
        <xdr:cNvSpPr txBox="1">
          <a:spLocks noChangeArrowheads="1"/>
        </xdr:cNvSpPr>
      </xdr:nvSpPr>
      <xdr:spPr bwMode="auto">
        <a:xfrm>
          <a:off x="3581400" y="95250"/>
          <a:ext cx="2381250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2016 m. gruodžio   d. sprendimo Nr.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  <xdr:twoCellAnchor>
    <xdr:from>
      <xdr:col>0</xdr:col>
      <xdr:colOff>2390775</xdr:colOff>
      <xdr:row>91</xdr:row>
      <xdr:rowOff>28575</xdr:rowOff>
    </xdr:from>
    <xdr:to>
      <xdr:col>1</xdr:col>
      <xdr:colOff>466725</xdr:colOff>
      <xdr:row>91</xdr:row>
      <xdr:rowOff>28575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2390775" y="11823382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38100</xdr:rowOff>
    </xdr:from>
    <xdr:to>
      <xdr:col>4</xdr:col>
      <xdr:colOff>123825</xdr:colOff>
      <xdr:row>0</xdr:row>
      <xdr:rowOff>971550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28875" y="38100"/>
          <a:ext cx="1952625" cy="9334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2016 m. gruodžio   d. sprendimo Nr.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A10" sqref="A10"/>
    </sheetView>
  </sheetViews>
  <sheetFormatPr defaultRowHeight="12.75" x14ac:dyDescent="0.2"/>
  <cols>
    <col min="1" max="1" width="59.7109375" customWidth="1"/>
    <col min="2" max="2" width="28.85546875" customWidth="1"/>
  </cols>
  <sheetData>
    <row r="1" spans="1:2" ht="76.5" customHeight="1" x14ac:dyDescent="0.2">
      <c r="A1" s="8"/>
    </row>
    <row r="2" spans="1:2" ht="9" customHeight="1" x14ac:dyDescent="0.25">
      <c r="A2" s="97"/>
      <c r="B2" s="98"/>
    </row>
    <row r="3" spans="1:2" ht="24.75" customHeight="1" x14ac:dyDescent="0.25">
      <c r="A3" s="39"/>
      <c r="B3" s="40"/>
    </row>
    <row r="4" spans="1:2" ht="15.75" x14ac:dyDescent="0.25">
      <c r="A4" s="99" t="s">
        <v>33</v>
      </c>
      <c r="B4" s="99"/>
    </row>
    <row r="5" spans="1:2" ht="15.75" x14ac:dyDescent="0.25">
      <c r="A5" s="97"/>
      <c r="B5" s="97"/>
    </row>
    <row r="6" spans="1:2" x14ac:dyDescent="0.2">
      <c r="A6" s="8"/>
    </row>
    <row r="7" spans="1:2" hidden="1" x14ac:dyDescent="0.2"/>
    <row r="8" spans="1:2" ht="21" customHeight="1" x14ac:dyDescent="0.2">
      <c r="A8" s="41" t="s">
        <v>26</v>
      </c>
      <c r="B8" s="41" t="s">
        <v>30</v>
      </c>
    </row>
    <row r="9" spans="1:2" ht="18" customHeight="1" x14ac:dyDescent="0.2">
      <c r="A9" s="20" t="s">
        <v>27</v>
      </c>
      <c r="B9" s="43">
        <f>B10</f>
        <v>-150</v>
      </c>
    </row>
    <row r="10" spans="1:2" ht="16.5" customHeight="1" x14ac:dyDescent="0.2">
      <c r="A10" s="20" t="s">
        <v>56</v>
      </c>
      <c r="B10" s="43">
        <f>B11</f>
        <v>-150</v>
      </c>
    </row>
    <row r="11" spans="1:2" ht="30.75" customHeight="1" x14ac:dyDescent="0.2">
      <c r="A11" s="1" t="s">
        <v>74</v>
      </c>
      <c r="B11" s="42">
        <v>-150</v>
      </c>
    </row>
    <row r="12" spans="1:2" ht="18" customHeight="1" x14ac:dyDescent="0.2">
      <c r="A12" s="20" t="s">
        <v>45</v>
      </c>
      <c r="B12" s="52">
        <f>B13</f>
        <v>37.6</v>
      </c>
    </row>
    <row r="13" spans="1:2" ht="19.5" customHeight="1" x14ac:dyDescent="0.2">
      <c r="A13" s="20" t="s">
        <v>35</v>
      </c>
      <c r="B13" s="43">
        <f>B14+B15+B16</f>
        <v>37.6</v>
      </c>
    </row>
    <row r="14" spans="1:2" ht="18" customHeight="1" x14ac:dyDescent="0.2">
      <c r="A14" s="1" t="s">
        <v>35</v>
      </c>
      <c r="B14" s="42">
        <v>1.9</v>
      </c>
    </row>
    <row r="15" spans="1:2" ht="22.5" customHeight="1" x14ac:dyDescent="0.2">
      <c r="A15" s="1" t="s">
        <v>36</v>
      </c>
      <c r="B15" s="51">
        <v>11.8</v>
      </c>
    </row>
    <row r="16" spans="1:2" ht="22.5" customHeight="1" x14ac:dyDescent="0.2">
      <c r="A16" s="1" t="s">
        <v>55</v>
      </c>
      <c r="B16" s="51">
        <v>23.9</v>
      </c>
    </row>
    <row r="17" spans="1:2" ht="21.75" customHeight="1" x14ac:dyDescent="0.2">
      <c r="A17" s="20" t="s">
        <v>28</v>
      </c>
      <c r="B17" s="43">
        <f>B9+B12</f>
        <v>-112.4</v>
      </c>
    </row>
  </sheetData>
  <mergeCells count="3">
    <mergeCell ref="A2:B2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6"/>
  <sheetViews>
    <sheetView tabSelected="1" topLeftCell="A79" zoomScaleNormal="100" workbookViewId="0">
      <selection activeCell="A80" sqref="A80"/>
    </sheetView>
  </sheetViews>
  <sheetFormatPr defaultColWidth="9.140625" defaultRowHeight="15" x14ac:dyDescent="0.25"/>
  <cols>
    <col min="1" max="1" width="39.42578125" style="4" customWidth="1"/>
    <col min="2" max="2" width="13.85546875" style="4" customWidth="1"/>
    <col min="3" max="3" width="10" style="4" customWidth="1"/>
    <col min="4" max="4" width="11.28515625" style="5" customWidth="1"/>
    <col min="5" max="5" width="9.85546875" style="4" customWidth="1"/>
    <col min="6" max="6" width="17.85546875" style="4" customWidth="1"/>
    <col min="7" max="16384" width="9.140625" style="4"/>
  </cols>
  <sheetData>
    <row r="1" spans="1:9" ht="76.5" customHeight="1" x14ac:dyDescent="0.25"/>
    <row r="2" spans="1:9" ht="30.75" customHeight="1" x14ac:dyDescent="0.25">
      <c r="A2" s="106" t="s">
        <v>5</v>
      </c>
      <c r="B2" s="98"/>
      <c r="C2" s="98"/>
      <c r="D2" s="98"/>
      <c r="E2" s="98"/>
      <c r="F2" s="10"/>
      <c r="I2" s="92"/>
    </row>
    <row r="3" spans="1:9" hidden="1" x14ac:dyDescent="0.25"/>
    <row r="4" spans="1:9" ht="12.75" customHeight="1" x14ac:dyDescent="0.25">
      <c r="A4" s="107" t="s">
        <v>0</v>
      </c>
      <c r="B4" s="107" t="s">
        <v>30</v>
      </c>
      <c r="C4" s="108" t="s">
        <v>29</v>
      </c>
      <c r="D4" s="108"/>
      <c r="E4" s="108"/>
    </row>
    <row r="5" spans="1:9" ht="15.75" customHeight="1" x14ac:dyDescent="0.25">
      <c r="A5" s="108"/>
      <c r="B5" s="110"/>
      <c r="C5" s="111" t="s">
        <v>19</v>
      </c>
      <c r="D5" s="112"/>
      <c r="E5" s="17"/>
    </row>
    <row r="6" spans="1:9" ht="105.75" customHeight="1" x14ac:dyDescent="0.25">
      <c r="A6" s="109"/>
      <c r="B6" s="109"/>
      <c r="C6" s="18" t="s">
        <v>20</v>
      </c>
      <c r="D6" s="19" t="s">
        <v>31</v>
      </c>
      <c r="E6" s="16" t="s">
        <v>22</v>
      </c>
    </row>
    <row r="7" spans="1:9" ht="28.5" customHeight="1" x14ac:dyDescent="0.25">
      <c r="A7" s="113" t="s">
        <v>7</v>
      </c>
      <c r="B7" s="114"/>
      <c r="C7" s="114"/>
      <c r="D7" s="114"/>
      <c r="E7" s="115"/>
    </row>
    <row r="8" spans="1:9" ht="21.75" customHeight="1" x14ac:dyDescent="0.25">
      <c r="A8" s="56" t="s">
        <v>2</v>
      </c>
      <c r="B8" s="55"/>
      <c r="C8" s="55">
        <f t="shared" ref="C8:E8" si="0">C9+C10</f>
        <v>15</v>
      </c>
      <c r="D8" s="55">
        <f t="shared" si="0"/>
        <v>-2.2000000000000002</v>
      </c>
      <c r="E8" s="55">
        <f t="shared" si="0"/>
        <v>-15</v>
      </c>
    </row>
    <row r="9" spans="1:9" ht="19.5" customHeight="1" x14ac:dyDescent="0.25">
      <c r="A9" s="57" t="s">
        <v>8</v>
      </c>
      <c r="B9" s="81"/>
      <c r="C9" s="81">
        <v>15</v>
      </c>
      <c r="D9" s="81"/>
      <c r="E9" s="77">
        <v>-15</v>
      </c>
    </row>
    <row r="10" spans="1:9" ht="41.25" customHeight="1" x14ac:dyDescent="0.25">
      <c r="A10" s="78" t="s">
        <v>71</v>
      </c>
      <c r="B10" s="95"/>
      <c r="C10" s="95"/>
      <c r="D10" s="95">
        <v>-2.2000000000000002</v>
      </c>
      <c r="E10" s="96"/>
    </row>
    <row r="11" spans="1:9" ht="18" customHeight="1" x14ac:dyDescent="0.25">
      <c r="A11" s="28" t="s">
        <v>6</v>
      </c>
      <c r="B11" s="11"/>
      <c r="C11" s="11">
        <f>C8</f>
        <v>15</v>
      </c>
      <c r="D11" s="11">
        <f t="shared" ref="D11:E11" si="1">D8</f>
        <v>-2.2000000000000002</v>
      </c>
      <c r="E11" s="11">
        <f t="shared" si="1"/>
        <v>-15</v>
      </c>
    </row>
    <row r="12" spans="1:9" ht="18.75" customHeight="1" x14ac:dyDescent="0.25">
      <c r="A12" s="57" t="s">
        <v>8</v>
      </c>
      <c r="B12" s="60"/>
      <c r="C12" s="60">
        <f>C9</f>
        <v>15</v>
      </c>
      <c r="D12" s="60"/>
      <c r="E12" s="60">
        <f t="shared" ref="E12" si="2">E9</f>
        <v>-15</v>
      </c>
    </row>
    <row r="13" spans="1:9" ht="43.5" customHeight="1" x14ac:dyDescent="0.25">
      <c r="A13" s="78" t="s">
        <v>71</v>
      </c>
      <c r="B13" s="3"/>
      <c r="C13" s="3"/>
      <c r="D13" s="3">
        <f>D10</f>
        <v>-2.2000000000000002</v>
      </c>
      <c r="E13" s="3"/>
    </row>
    <row r="14" spans="1:9" ht="27.75" customHeight="1" x14ac:dyDescent="0.25">
      <c r="A14" s="116" t="s">
        <v>47</v>
      </c>
      <c r="B14" s="117"/>
      <c r="C14" s="117"/>
      <c r="D14" s="117"/>
      <c r="E14" s="118"/>
    </row>
    <row r="15" spans="1:9" ht="18" customHeight="1" x14ac:dyDescent="0.25">
      <c r="A15" s="56" t="s">
        <v>2</v>
      </c>
      <c r="B15" s="2">
        <f>B16</f>
        <v>-150</v>
      </c>
      <c r="C15" s="2"/>
      <c r="D15" s="69"/>
      <c r="E15" s="69">
        <f t="shared" ref="E15" si="3">E16</f>
        <v>-150</v>
      </c>
    </row>
    <row r="16" spans="1:9" ht="27" customHeight="1" x14ac:dyDescent="0.25">
      <c r="A16" s="57" t="s">
        <v>60</v>
      </c>
      <c r="B16" s="3">
        <v>-150</v>
      </c>
      <c r="C16" s="3"/>
      <c r="D16" s="44"/>
      <c r="E16" s="3">
        <v>-150</v>
      </c>
    </row>
    <row r="17" spans="1:8" ht="18" customHeight="1" x14ac:dyDescent="0.25">
      <c r="A17" s="22" t="s">
        <v>49</v>
      </c>
      <c r="B17" s="2">
        <f t="shared" ref="B17:E18" si="4">B15</f>
        <v>-150</v>
      </c>
      <c r="C17" s="2"/>
      <c r="D17" s="69"/>
      <c r="E17" s="69">
        <f t="shared" si="4"/>
        <v>-150</v>
      </c>
    </row>
    <row r="18" spans="1:8" ht="29.25" customHeight="1" x14ac:dyDescent="0.25">
      <c r="A18" s="57" t="s">
        <v>60</v>
      </c>
      <c r="B18" s="3">
        <f t="shared" si="4"/>
        <v>-150</v>
      </c>
      <c r="C18" s="3"/>
      <c r="D18" s="44"/>
      <c r="E18" s="44">
        <f t="shared" si="4"/>
        <v>-150</v>
      </c>
    </row>
    <row r="19" spans="1:8" ht="38.25" customHeight="1" x14ac:dyDescent="0.25">
      <c r="A19" s="103" t="s">
        <v>40</v>
      </c>
      <c r="B19" s="104"/>
      <c r="C19" s="104"/>
      <c r="D19" s="104"/>
      <c r="E19" s="105"/>
    </row>
    <row r="20" spans="1:8" ht="16.5" customHeight="1" x14ac:dyDescent="0.25">
      <c r="A20" s="73" t="s">
        <v>4</v>
      </c>
      <c r="B20" s="74"/>
      <c r="C20" s="74">
        <f t="shared" ref="C20:E20" si="5">C21</f>
        <v>91.8</v>
      </c>
      <c r="D20" s="74"/>
      <c r="E20" s="74">
        <f t="shared" si="5"/>
        <v>-91.8</v>
      </c>
    </row>
    <row r="21" spans="1:8" ht="19.5" customHeight="1" x14ac:dyDescent="0.25">
      <c r="A21" s="58" t="s">
        <v>57</v>
      </c>
      <c r="B21" s="38"/>
      <c r="C21" s="44">
        <v>91.8</v>
      </c>
      <c r="D21" s="44"/>
      <c r="E21" s="45">
        <v>-91.8</v>
      </c>
      <c r="F21" s="47"/>
    </row>
    <row r="22" spans="1:8" ht="18.75" customHeight="1" x14ac:dyDescent="0.25">
      <c r="A22" s="75" t="s">
        <v>10</v>
      </c>
      <c r="B22" s="79"/>
      <c r="C22" s="69">
        <f>C20</f>
        <v>91.8</v>
      </c>
      <c r="D22" s="69"/>
      <c r="E22" s="69">
        <f>E20</f>
        <v>-91.8</v>
      </c>
    </row>
    <row r="23" spans="1:8" ht="17.25" customHeight="1" x14ac:dyDescent="0.25">
      <c r="A23" s="76" t="s">
        <v>57</v>
      </c>
      <c r="B23" s="38"/>
      <c r="C23" s="44">
        <f>C21</f>
        <v>91.8</v>
      </c>
      <c r="D23" s="44"/>
      <c r="E23" s="44">
        <f>E21</f>
        <v>-91.8</v>
      </c>
      <c r="F23" s="47"/>
      <c r="G23" s="47"/>
      <c r="H23" s="47"/>
    </row>
    <row r="24" spans="1:8" ht="26.25" customHeight="1" x14ac:dyDescent="0.25">
      <c r="A24" s="102" t="s">
        <v>18</v>
      </c>
      <c r="B24" s="101"/>
      <c r="C24" s="101"/>
      <c r="D24" s="101"/>
      <c r="E24" s="101"/>
    </row>
    <row r="25" spans="1:8" ht="29.25" customHeight="1" x14ac:dyDescent="0.25">
      <c r="A25" s="83" t="s">
        <v>69</v>
      </c>
      <c r="B25" s="27">
        <f>B26</f>
        <v>7.7</v>
      </c>
      <c r="C25" s="27">
        <f t="shared" ref="C25" si="6">C26</f>
        <v>7.7</v>
      </c>
      <c r="D25" s="27"/>
      <c r="E25" s="27"/>
    </row>
    <row r="26" spans="1:8" ht="18.75" customHeight="1" x14ac:dyDescent="0.25">
      <c r="A26" s="82" t="s">
        <v>68</v>
      </c>
      <c r="B26" s="25">
        <v>7.7</v>
      </c>
      <c r="C26" s="25">
        <v>7.7</v>
      </c>
      <c r="D26" s="25"/>
      <c r="E26" s="84"/>
    </row>
    <row r="27" spans="1:8" x14ac:dyDescent="0.25">
      <c r="A27" s="31" t="s">
        <v>11</v>
      </c>
      <c r="B27" s="27">
        <f>B25</f>
        <v>7.7</v>
      </c>
      <c r="C27" s="27">
        <f t="shared" ref="C27" si="7">C25</f>
        <v>7.7</v>
      </c>
      <c r="D27" s="27"/>
      <c r="E27" s="27"/>
    </row>
    <row r="28" spans="1:8" ht="23.25" customHeight="1" x14ac:dyDescent="0.25">
      <c r="A28" s="82" t="s">
        <v>68</v>
      </c>
      <c r="B28" s="25">
        <f>B26</f>
        <v>7.7</v>
      </c>
      <c r="C28" s="25">
        <f t="shared" ref="C28" si="8">C26</f>
        <v>7.7</v>
      </c>
      <c r="D28" s="25"/>
      <c r="E28" s="25"/>
    </row>
    <row r="29" spans="1:8" ht="25.5" customHeight="1" x14ac:dyDescent="0.25">
      <c r="A29" s="100" t="s">
        <v>12</v>
      </c>
      <c r="B29" s="101"/>
      <c r="C29" s="101"/>
      <c r="D29" s="101"/>
      <c r="E29" s="101"/>
    </row>
    <row r="30" spans="1:8" ht="16.5" customHeight="1" x14ac:dyDescent="0.25">
      <c r="A30" s="22" t="s">
        <v>58</v>
      </c>
      <c r="B30" s="27">
        <f>B31</f>
        <v>5.0999999999999996</v>
      </c>
      <c r="C30" s="27">
        <f t="shared" ref="C30" si="9">C31</f>
        <v>5.0999999999999996</v>
      </c>
      <c r="D30" s="27"/>
      <c r="E30" s="27"/>
    </row>
    <row r="31" spans="1:8" ht="16.5" customHeight="1" x14ac:dyDescent="0.25">
      <c r="A31" s="30" t="s">
        <v>66</v>
      </c>
      <c r="B31" s="25">
        <v>5.0999999999999996</v>
      </c>
      <c r="C31" s="25">
        <v>5.0999999999999996</v>
      </c>
      <c r="D31" s="25"/>
      <c r="E31" s="25"/>
    </row>
    <row r="32" spans="1:8" ht="15.75" customHeight="1" x14ac:dyDescent="0.25">
      <c r="A32" s="32" t="s">
        <v>59</v>
      </c>
      <c r="B32" s="27">
        <f>B33</f>
        <v>7.9</v>
      </c>
      <c r="C32" s="27">
        <f t="shared" ref="C32:E32" si="10">C33</f>
        <v>6.8</v>
      </c>
      <c r="D32" s="27"/>
      <c r="E32" s="27">
        <f t="shared" si="10"/>
        <v>1.1000000000000001</v>
      </c>
    </row>
    <row r="33" spans="1:20" ht="17.25" customHeight="1" x14ac:dyDescent="0.25">
      <c r="A33" s="30" t="s">
        <v>66</v>
      </c>
      <c r="B33" s="25">
        <v>7.9</v>
      </c>
      <c r="C33" s="3">
        <v>6.8</v>
      </c>
      <c r="D33" s="3"/>
      <c r="E33" s="9">
        <v>1.1000000000000001</v>
      </c>
    </row>
    <row r="34" spans="1:20" ht="17.25" customHeight="1" x14ac:dyDescent="0.25">
      <c r="A34" s="22" t="s">
        <v>62</v>
      </c>
      <c r="B34" s="27"/>
      <c r="C34" s="27"/>
      <c r="D34" s="27">
        <f t="shared" ref="D34" si="11">D35</f>
        <v>1.2</v>
      </c>
      <c r="E34" s="27"/>
    </row>
    <row r="35" spans="1:20" ht="17.25" customHeight="1" x14ac:dyDescent="0.25">
      <c r="A35" s="59" t="s">
        <v>72</v>
      </c>
      <c r="B35" s="25"/>
      <c r="C35" s="3"/>
      <c r="D35" s="3">
        <v>1.2</v>
      </c>
      <c r="E35" s="9"/>
    </row>
    <row r="36" spans="1:20" ht="17.25" customHeight="1" x14ac:dyDescent="0.25">
      <c r="A36" s="22" t="s">
        <v>67</v>
      </c>
      <c r="B36" s="27"/>
      <c r="C36" s="27"/>
      <c r="D36" s="27">
        <f t="shared" ref="D36" si="12">D37</f>
        <v>-2</v>
      </c>
      <c r="E36" s="12"/>
    </row>
    <row r="37" spans="1:20" ht="17.25" customHeight="1" x14ac:dyDescent="0.25">
      <c r="A37" s="59" t="s">
        <v>72</v>
      </c>
      <c r="B37" s="25"/>
      <c r="C37" s="25"/>
      <c r="D37" s="25">
        <v>-2</v>
      </c>
      <c r="E37" s="12"/>
    </row>
    <row r="38" spans="1:20" ht="15.75" x14ac:dyDescent="0.25">
      <c r="A38" s="22" t="s">
        <v>75</v>
      </c>
      <c r="B38" s="27"/>
      <c r="C38" s="27"/>
      <c r="D38" s="27">
        <f t="shared" ref="D38" si="13">D39</f>
        <v>1.7</v>
      </c>
      <c r="E38" s="27"/>
    </row>
    <row r="39" spans="1:20" ht="19.5" customHeight="1" x14ac:dyDescent="0.25">
      <c r="A39" s="59" t="s">
        <v>72</v>
      </c>
      <c r="B39" s="24"/>
      <c r="C39" s="3"/>
      <c r="D39" s="3">
        <v>1.7</v>
      </c>
      <c r="E39" s="9"/>
    </row>
    <row r="40" spans="1:20" ht="15.75" x14ac:dyDescent="0.25">
      <c r="A40" s="33" t="s">
        <v>76</v>
      </c>
      <c r="B40" s="14">
        <f>B41</f>
        <v>0.9</v>
      </c>
      <c r="C40" s="14">
        <f>C41</f>
        <v>0.9</v>
      </c>
      <c r="D40" s="14"/>
      <c r="E40" s="14"/>
      <c r="F40" s="7"/>
      <c r="R40" s="6"/>
      <c r="S40" s="6"/>
      <c r="T40" s="6"/>
    </row>
    <row r="41" spans="1:20" x14ac:dyDescent="0.25">
      <c r="A41" s="59" t="s">
        <v>68</v>
      </c>
      <c r="B41" s="12">
        <v>0.9</v>
      </c>
      <c r="C41" s="12">
        <v>0.9</v>
      </c>
      <c r="D41" s="54"/>
      <c r="E41" s="12"/>
      <c r="H41" s="6"/>
      <c r="I41" s="6"/>
    </row>
    <row r="42" spans="1:20" ht="15.75" x14ac:dyDescent="0.25">
      <c r="A42" s="68" t="s">
        <v>23</v>
      </c>
      <c r="B42" s="14"/>
      <c r="C42" s="14"/>
      <c r="D42" s="14">
        <f t="shared" ref="D42" si="14">D43</f>
        <v>2</v>
      </c>
      <c r="E42" s="12"/>
      <c r="H42" s="6"/>
      <c r="I42" s="6"/>
    </row>
    <row r="43" spans="1:20" x14ac:dyDescent="0.25">
      <c r="A43" s="23" t="s">
        <v>54</v>
      </c>
      <c r="B43" s="12"/>
      <c r="C43" s="12"/>
      <c r="D43" s="54">
        <v>2</v>
      </c>
      <c r="E43" s="12"/>
      <c r="H43" s="6"/>
      <c r="I43" s="6"/>
    </row>
    <row r="44" spans="1:20" ht="15.75" x14ac:dyDescent="0.25">
      <c r="A44" s="33" t="s">
        <v>24</v>
      </c>
      <c r="B44" s="14">
        <f>B45</f>
        <v>1.2</v>
      </c>
      <c r="C44" s="14">
        <f t="shared" ref="C44" si="15">C45</f>
        <v>1.2</v>
      </c>
      <c r="D44" s="14"/>
      <c r="E44" s="21"/>
    </row>
    <row r="45" spans="1:20" x14ac:dyDescent="0.25">
      <c r="A45" s="36" t="s">
        <v>68</v>
      </c>
      <c r="B45" s="12">
        <v>1.2</v>
      </c>
      <c r="C45" s="12">
        <v>1.2</v>
      </c>
      <c r="D45" s="12"/>
      <c r="E45" s="9"/>
    </row>
    <row r="46" spans="1:20" ht="15.75" x14ac:dyDescent="0.25">
      <c r="A46" s="34" t="s">
        <v>14</v>
      </c>
      <c r="B46" s="14">
        <f>B47+B48</f>
        <v>1</v>
      </c>
      <c r="C46" s="14">
        <f t="shared" ref="C46:D46" si="16">C47+C48</f>
        <v>1</v>
      </c>
      <c r="D46" s="14">
        <f t="shared" si="16"/>
        <v>2.2999999999999998</v>
      </c>
      <c r="E46" s="14"/>
    </row>
    <row r="47" spans="1:20" x14ac:dyDescent="0.25">
      <c r="A47" s="30" t="s">
        <v>77</v>
      </c>
      <c r="B47" s="12">
        <v>1</v>
      </c>
      <c r="C47" s="9">
        <v>1</v>
      </c>
      <c r="D47" s="13"/>
      <c r="E47" s="9"/>
    </row>
    <row r="48" spans="1:20" x14ac:dyDescent="0.25">
      <c r="A48" s="76" t="s">
        <v>46</v>
      </c>
      <c r="B48" s="12"/>
      <c r="C48" s="12"/>
      <c r="D48" s="54">
        <v>2.2999999999999998</v>
      </c>
      <c r="E48" s="9"/>
    </row>
    <row r="49" spans="1:5" ht="15.75" x14ac:dyDescent="0.25">
      <c r="A49" s="33" t="s">
        <v>25</v>
      </c>
      <c r="B49" s="14"/>
      <c r="C49" s="14"/>
      <c r="D49" s="14">
        <f t="shared" ref="D49" si="17">D50+D51</f>
        <v>-14.6</v>
      </c>
      <c r="E49" s="14"/>
    </row>
    <row r="50" spans="1:5" x14ac:dyDescent="0.25">
      <c r="A50" s="37" t="s">
        <v>8</v>
      </c>
      <c r="B50" s="12"/>
      <c r="C50" s="12"/>
      <c r="D50" s="12">
        <v>-4.5</v>
      </c>
      <c r="E50" s="21"/>
    </row>
    <row r="51" spans="1:5" x14ac:dyDescent="0.25">
      <c r="A51" s="26" t="s">
        <v>43</v>
      </c>
      <c r="B51" s="12"/>
      <c r="C51" s="12"/>
      <c r="D51" s="12">
        <v>-10.1</v>
      </c>
      <c r="E51" s="9"/>
    </row>
    <row r="52" spans="1:5" ht="15.75" x14ac:dyDescent="0.25">
      <c r="A52" s="29" t="s">
        <v>32</v>
      </c>
      <c r="B52" s="14"/>
      <c r="C52" s="14">
        <f t="shared" ref="C52:E52" si="18">C53</f>
        <v>13.1</v>
      </c>
      <c r="D52" s="14">
        <f t="shared" si="18"/>
        <v>-5.4</v>
      </c>
      <c r="E52" s="14">
        <f t="shared" si="18"/>
        <v>-13.1</v>
      </c>
    </row>
    <row r="53" spans="1:5" ht="30" customHeight="1" x14ac:dyDescent="0.25">
      <c r="A53" s="59" t="s">
        <v>78</v>
      </c>
      <c r="B53" s="12"/>
      <c r="C53" s="12">
        <v>13.1</v>
      </c>
      <c r="D53" s="12">
        <v>-5.4</v>
      </c>
      <c r="E53" s="12">
        <v>-13.1</v>
      </c>
    </row>
    <row r="54" spans="1:5" ht="15.75" x14ac:dyDescent="0.25">
      <c r="A54" s="34" t="s">
        <v>63</v>
      </c>
      <c r="B54" s="14"/>
      <c r="C54" s="14"/>
      <c r="D54" s="14">
        <f t="shared" ref="D54" si="19">D55</f>
        <v>3.9</v>
      </c>
      <c r="E54" s="14"/>
    </row>
    <row r="55" spans="1:5" x14ac:dyDescent="0.25">
      <c r="A55" s="23" t="s">
        <v>54</v>
      </c>
      <c r="B55" s="12"/>
      <c r="C55" s="9"/>
      <c r="D55" s="13">
        <v>3.9</v>
      </c>
      <c r="E55" s="9"/>
    </row>
    <row r="56" spans="1:5" x14ac:dyDescent="0.25">
      <c r="A56" s="35" t="s">
        <v>64</v>
      </c>
      <c r="B56" s="14"/>
      <c r="C56" s="14"/>
      <c r="D56" s="14">
        <f>D57</f>
        <v>1</v>
      </c>
      <c r="E56" s="14"/>
    </row>
    <row r="57" spans="1:5" x14ac:dyDescent="0.25">
      <c r="A57" s="58" t="s">
        <v>72</v>
      </c>
      <c r="B57" s="12"/>
      <c r="C57" s="12"/>
      <c r="D57" s="12">
        <v>1</v>
      </c>
      <c r="E57" s="12"/>
    </row>
    <row r="58" spans="1:5" ht="15.75" x14ac:dyDescent="0.25">
      <c r="A58" s="33" t="s">
        <v>21</v>
      </c>
      <c r="B58" s="14">
        <f>B59</f>
        <v>3.8</v>
      </c>
      <c r="C58" s="14">
        <f t="shared" ref="C58:D58" si="20">C59</f>
        <v>3.8</v>
      </c>
      <c r="D58" s="14">
        <f t="shared" si="20"/>
        <v>0.4</v>
      </c>
      <c r="E58" s="9"/>
    </row>
    <row r="59" spans="1:5" x14ac:dyDescent="0.25">
      <c r="A59" s="59" t="s">
        <v>68</v>
      </c>
      <c r="B59" s="12">
        <v>3.8</v>
      </c>
      <c r="C59" s="12">
        <v>3.8</v>
      </c>
      <c r="D59" s="12">
        <v>0.4</v>
      </c>
      <c r="E59" s="9"/>
    </row>
    <row r="60" spans="1:5" ht="15.75" x14ac:dyDescent="0.25">
      <c r="A60" s="34" t="s">
        <v>3</v>
      </c>
      <c r="B60" s="14"/>
      <c r="C60" s="14"/>
      <c r="D60" s="14">
        <f t="shared" ref="D60" si="21">D61</f>
        <v>-6</v>
      </c>
      <c r="E60" s="14"/>
    </row>
    <row r="61" spans="1:5" x14ac:dyDescent="0.25">
      <c r="A61" s="58" t="s">
        <v>72</v>
      </c>
      <c r="B61" s="12"/>
      <c r="C61" s="12"/>
      <c r="D61" s="12">
        <v>-6</v>
      </c>
      <c r="E61" s="14"/>
    </row>
    <row r="62" spans="1:5" ht="31.5" x14ac:dyDescent="0.25">
      <c r="A62" s="29" t="s">
        <v>65</v>
      </c>
      <c r="B62" s="14"/>
      <c r="C62" s="14">
        <f t="shared" ref="C62:E62" si="22">C63</f>
        <v>-1.2</v>
      </c>
      <c r="D62" s="14">
        <f t="shared" si="22"/>
        <v>-2.7</v>
      </c>
      <c r="E62" s="14">
        <f t="shared" si="22"/>
        <v>1.2</v>
      </c>
    </row>
    <row r="63" spans="1:5" ht="26.25" x14ac:dyDescent="0.25">
      <c r="A63" s="59" t="s">
        <v>78</v>
      </c>
      <c r="B63" s="12"/>
      <c r="C63" s="12">
        <v>-1.2</v>
      </c>
      <c r="D63" s="12">
        <v>-2.7</v>
      </c>
      <c r="E63" s="12">
        <v>1.2</v>
      </c>
    </row>
    <row r="64" spans="1:5" ht="18" customHeight="1" x14ac:dyDescent="0.25">
      <c r="A64" s="29" t="s">
        <v>50</v>
      </c>
      <c r="B64" s="14"/>
      <c r="C64" s="14">
        <f t="shared" ref="C64:E64" si="23">C65</f>
        <v>-3.5</v>
      </c>
      <c r="D64" s="14"/>
      <c r="E64" s="14">
        <f t="shared" si="23"/>
        <v>3.5</v>
      </c>
    </row>
    <row r="65" spans="1:5" x14ac:dyDescent="0.25">
      <c r="A65" s="26" t="s">
        <v>54</v>
      </c>
      <c r="B65" s="12"/>
      <c r="C65" s="12">
        <v>-3.5</v>
      </c>
      <c r="D65" s="12"/>
      <c r="E65" s="12">
        <v>3.5</v>
      </c>
    </row>
    <row r="66" spans="1:5" ht="15.75" x14ac:dyDescent="0.25">
      <c r="A66" s="28" t="s">
        <v>73</v>
      </c>
      <c r="B66" s="12"/>
      <c r="C66" s="12"/>
      <c r="D66" s="14">
        <f t="shared" ref="D66" si="24">D67</f>
        <v>-0.7</v>
      </c>
      <c r="E66" s="12"/>
    </row>
    <row r="67" spans="1:5" x14ac:dyDescent="0.25">
      <c r="A67" s="58" t="s">
        <v>72</v>
      </c>
      <c r="B67" s="12"/>
      <c r="C67" s="12"/>
      <c r="D67" s="12">
        <v>-0.7</v>
      </c>
      <c r="E67" s="12"/>
    </row>
    <row r="68" spans="1:5" ht="15.75" x14ac:dyDescent="0.25">
      <c r="A68" s="29" t="s">
        <v>53</v>
      </c>
      <c r="B68" s="14">
        <f>B69</f>
        <v>10</v>
      </c>
      <c r="C68" s="14">
        <f t="shared" ref="C68:E68" si="25">C69</f>
        <v>6</v>
      </c>
      <c r="D68" s="14"/>
      <c r="E68" s="14">
        <f t="shared" si="25"/>
        <v>4</v>
      </c>
    </row>
    <row r="69" spans="1:5" ht="18" customHeight="1" x14ac:dyDescent="0.25">
      <c r="A69" s="59" t="s">
        <v>66</v>
      </c>
      <c r="B69" s="12">
        <v>10</v>
      </c>
      <c r="C69" s="12">
        <v>6</v>
      </c>
      <c r="D69" s="12"/>
      <c r="E69" s="12">
        <v>4</v>
      </c>
    </row>
    <row r="70" spans="1:5" ht="15.75" x14ac:dyDescent="0.25">
      <c r="A70" s="68" t="s">
        <v>1</v>
      </c>
      <c r="B70" s="14">
        <f>B71</f>
        <v>0</v>
      </c>
      <c r="C70" s="14">
        <f t="shared" ref="C70:E70" si="26">C71</f>
        <v>-2.4</v>
      </c>
      <c r="D70" s="14">
        <f t="shared" si="26"/>
        <v>-2.4</v>
      </c>
      <c r="E70" s="14">
        <f t="shared" si="26"/>
        <v>2.4</v>
      </c>
    </row>
    <row r="71" spans="1:5" x14ac:dyDescent="0.25">
      <c r="A71" s="59" t="s">
        <v>72</v>
      </c>
      <c r="B71" s="12"/>
      <c r="C71" s="12">
        <v>-2.4</v>
      </c>
      <c r="D71" s="12">
        <v>-2.4</v>
      </c>
      <c r="E71" s="12">
        <v>2.4</v>
      </c>
    </row>
    <row r="72" spans="1:5" ht="15.75" x14ac:dyDescent="0.25">
      <c r="A72" s="28" t="s">
        <v>70</v>
      </c>
      <c r="B72" s="14"/>
      <c r="C72" s="14"/>
      <c r="D72" s="14">
        <f t="shared" ref="D72" si="27">D73</f>
        <v>0.1</v>
      </c>
      <c r="E72" s="14"/>
    </row>
    <row r="73" spans="1:5" x14ac:dyDescent="0.25">
      <c r="A73" s="59" t="s">
        <v>72</v>
      </c>
      <c r="B73" s="12"/>
      <c r="C73" s="12"/>
      <c r="D73" s="12">
        <v>0.1</v>
      </c>
      <c r="E73" s="14"/>
    </row>
    <row r="74" spans="1:5" ht="15.75" x14ac:dyDescent="0.25">
      <c r="A74" s="33" t="s">
        <v>15</v>
      </c>
      <c r="B74" s="14">
        <f>B30+B32+B34+B36+B38+B40+B44+B46+B49+B52+B54+B56+B58+B60+B62+B64+B66+B68+B70+B72+B42</f>
        <v>29.900000000000002</v>
      </c>
      <c r="C74" s="14">
        <f t="shared" ref="C74:E74" si="28">C30+C32+C34+C36+C38+C40+C44+C46+C49+C52+C54+C56+C58+C60+C62+C64+C66+C68+C70+C72+C42</f>
        <v>30.800000000000004</v>
      </c>
      <c r="D74" s="14">
        <f t="shared" si="28"/>
        <v>-21.199999999999996</v>
      </c>
      <c r="E74" s="14">
        <f t="shared" si="28"/>
        <v>-0.9000000000000008</v>
      </c>
    </row>
    <row r="75" spans="1:5" x14ac:dyDescent="0.25">
      <c r="A75" s="23" t="s">
        <v>9</v>
      </c>
      <c r="B75" s="12"/>
      <c r="C75" s="12">
        <f>C35+C37+C39+C50+C57+C61+C71+C73+C67</f>
        <v>-2.4</v>
      </c>
      <c r="D75" s="12">
        <f t="shared" ref="D75:E75" si="29">D35+D37+D39+D50+D57+D61+D71+D73+D67</f>
        <v>-11.6</v>
      </c>
      <c r="E75" s="12">
        <f t="shared" si="29"/>
        <v>2.4</v>
      </c>
    </row>
    <row r="76" spans="1:5" x14ac:dyDescent="0.25">
      <c r="A76" s="23" t="s">
        <v>42</v>
      </c>
      <c r="B76" s="12"/>
      <c r="C76" s="12">
        <f>C43+C48+C51+C55+C65</f>
        <v>-3.5</v>
      </c>
      <c r="D76" s="12">
        <f>D43+D48+D51+D55+D65</f>
        <v>-1.9</v>
      </c>
      <c r="E76" s="12">
        <f>E43+E48+E51+E55+E65</f>
        <v>3.5</v>
      </c>
    </row>
    <row r="77" spans="1:5" x14ac:dyDescent="0.25">
      <c r="A77" s="23" t="s">
        <v>44</v>
      </c>
      <c r="B77" s="12">
        <f>B31+B33+B41+B45+B47+B59+B69</f>
        <v>29.900000000000002</v>
      </c>
      <c r="C77" s="12">
        <f>C31+C33+C41+C45+C47+C59+C69</f>
        <v>24.799999999999997</v>
      </c>
      <c r="D77" s="12">
        <f>D31+D33+D41+D45+D47+D59+D69</f>
        <v>0.4</v>
      </c>
      <c r="E77" s="12">
        <f>E31+E33+E41+E45+E47+E59+E69</f>
        <v>5.0999999999999996</v>
      </c>
    </row>
    <row r="78" spans="1:5" ht="30" customHeight="1" x14ac:dyDescent="0.25">
      <c r="A78" s="59" t="s">
        <v>48</v>
      </c>
      <c r="B78" s="12"/>
      <c r="C78" s="12">
        <f>C53+C63</f>
        <v>11.9</v>
      </c>
      <c r="D78" s="12">
        <f>D53+D63</f>
        <v>-8.1000000000000014</v>
      </c>
      <c r="E78" s="12">
        <f>E53+E63</f>
        <v>-11.9</v>
      </c>
    </row>
    <row r="79" spans="1:5" ht="28.5" customHeight="1" x14ac:dyDescent="0.25">
      <c r="A79" s="48" t="s">
        <v>16</v>
      </c>
      <c r="B79" s="49"/>
      <c r="C79" s="49"/>
      <c r="D79" s="50"/>
      <c r="E79" s="49"/>
    </row>
    <row r="80" spans="1:5" ht="15.75" customHeight="1" x14ac:dyDescent="0.25">
      <c r="A80" s="56" t="s">
        <v>2</v>
      </c>
      <c r="B80" s="46"/>
      <c r="C80" s="46">
        <f t="shared" ref="C80:E80" si="30">C81</f>
        <v>19.899999999999999</v>
      </c>
      <c r="D80" s="46"/>
      <c r="E80" s="46">
        <f t="shared" si="30"/>
        <v>-19.899999999999999</v>
      </c>
    </row>
    <row r="81" spans="1:6" ht="15.75" customHeight="1" x14ac:dyDescent="0.25">
      <c r="A81" s="78" t="s">
        <v>72</v>
      </c>
      <c r="B81" s="53"/>
      <c r="C81" s="53">
        <v>19.899999999999999</v>
      </c>
      <c r="D81" s="91"/>
      <c r="E81" s="53">
        <v>-19.899999999999999</v>
      </c>
      <c r="F81" s="47"/>
    </row>
    <row r="82" spans="1:6" ht="15.75" x14ac:dyDescent="0.25">
      <c r="A82" s="34" t="s">
        <v>17</v>
      </c>
      <c r="B82" s="14"/>
      <c r="C82" s="14">
        <f t="shared" ref="C82:E82" si="31">C80</f>
        <v>19.899999999999999</v>
      </c>
      <c r="D82" s="14"/>
      <c r="E82" s="14">
        <f t="shared" si="31"/>
        <v>-19.899999999999999</v>
      </c>
    </row>
    <row r="83" spans="1:6" ht="21.75" customHeight="1" x14ac:dyDescent="0.25">
      <c r="A83" s="57" t="s">
        <v>72</v>
      </c>
      <c r="B83" s="12"/>
      <c r="C83" s="12">
        <f t="shared" ref="C83:E83" si="32">C81</f>
        <v>19.899999999999999</v>
      </c>
      <c r="D83" s="12"/>
      <c r="E83" s="12">
        <f t="shared" si="32"/>
        <v>-19.899999999999999</v>
      </c>
    </row>
    <row r="84" spans="1:6" ht="15.75" customHeight="1" x14ac:dyDescent="0.25">
      <c r="A84" s="33" t="s">
        <v>34</v>
      </c>
      <c r="B84" s="46">
        <f>B11+B17+B22+B27+B74+B82</f>
        <v>-112.4</v>
      </c>
      <c r="C84" s="46">
        <f t="shared" ref="C84:E84" si="33">C11+C17+C22+C27+C74+C82</f>
        <v>165.20000000000002</v>
      </c>
      <c r="D84" s="46">
        <f t="shared" si="33"/>
        <v>-23.399999999999995</v>
      </c>
      <c r="E84" s="46">
        <f t="shared" si="33"/>
        <v>-277.59999999999997</v>
      </c>
    </row>
    <row r="85" spans="1:6" x14ac:dyDescent="0.25">
      <c r="A85" s="23" t="s">
        <v>8</v>
      </c>
      <c r="B85" s="53"/>
      <c r="C85" s="53">
        <f>C23+C75+C83+C12</f>
        <v>124.29999999999998</v>
      </c>
      <c r="D85" s="53">
        <f>D23+D75+D83+D12</f>
        <v>-11.6</v>
      </c>
      <c r="E85" s="53">
        <f>E23+E75+E83+E12</f>
        <v>-124.29999999999998</v>
      </c>
    </row>
    <row r="86" spans="1:6" x14ac:dyDescent="0.25">
      <c r="A86" s="30" t="s">
        <v>13</v>
      </c>
      <c r="B86" s="53">
        <f>B28+B77</f>
        <v>37.6</v>
      </c>
      <c r="C86" s="53">
        <f>C28+C77</f>
        <v>32.5</v>
      </c>
      <c r="D86" s="53">
        <f>D28+D77</f>
        <v>0.4</v>
      </c>
      <c r="E86" s="53">
        <f>E28+E77</f>
        <v>5.0999999999999996</v>
      </c>
    </row>
    <row r="87" spans="1:6" x14ac:dyDescent="0.25">
      <c r="A87" s="23" t="s">
        <v>42</v>
      </c>
      <c r="B87" s="53"/>
      <c r="C87" s="53">
        <f t="shared" ref="C87:E87" si="34">C76</f>
        <v>-3.5</v>
      </c>
      <c r="D87" s="53">
        <f t="shared" si="34"/>
        <v>-1.9</v>
      </c>
      <c r="E87" s="53">
        <f t="shared" si="34"/>
        <v>3.5</v>
      </c>
    </row>
    <row r="88" spans="1:6" ht="38.25" x14ac:dyDescent="0.25">
      <c r="A88" s="57" t="s">
        <v>71</v>
      </c>
      <c r="B88" s="53"/>
      <c r="C88" s="53"/>
      <c r="D88" s="53">
        <f>D13</f>
        <v>-2.2000000000000002</v>
      </c>
      <c r="E88" s="53"/>
    </row>
    <row r="89" spans="1:6" ht="31.5" customHeight="1" x14ac:dyDescent="0.25">
      <c r="A89" s="30" t="s">
        <v>48</v>
      </c>
      <c r="B89" s="53"/>
      <c r="C89" s="53">
        <f t="shared" ref="C89:E89" si="35">C78</f>
        <v>11.9</v>
      </c>
      <c r="D89" s="53">
        <f t="shared" si="35"/>
        <v>-8.1000000000000014</v>
      </c>
      <c r="E89" s="53">
        <f t="shared" si="35"/>
        <v>-11.9</v>
      </c>
    </row>
    <row r="90" spans="1:6" ht="27" customHeight="1" x14ac:dyDescent="0.25">
      <c r="A90" s="59" t="s">
        <v>61</v>
      </c>
      <c r="B90" s="12">
        <f>B18</f>
        <v>-150</v>
      </c>
      <c r="C90" s="12"/>
      <c r="D90" s="12"/>
      <c r="E90" s="12">
        <f>E18</f>
        <v>-150</v>
      </c>
    </row>
    <row r="91" spans="1:6" x14ac:dyDescent="0.25">
      <c r="A91" s="6"/>
      <c r="B91" s="6"/>
      <c r="C91" s="6"/>
      <c r="D91" s="15"/>
      <c r="E91" s="6"/>
    </row>
    <row r="92" spans="1:6" x14ac:dyDescent="0.25">
      <c r="A92" s="6"/>
      <c r="B92" s="6"/>
      <c r="C92" s="6"/>
      <c r="D92" s="15"/>
      <c r="E92" s="6"/>
    </row>
    <row r="93" spans="1:6" ht="18" customHeight="1" x14ac:dyDescent="0.25">
      <c r="A93" s="6"/>
      <c r="B93" s="6"/>
      <c r="C93" s="6"/>
      <c r="D93" s="15"/>
      <c r="E93" s="6"/>
    </row>
    <row r="94" spans="1:6" ht="30.75" customHeight="1" x14ac:dyDescent="0.25">
      <c r="A94" s="6"/>
      <c r="B94" s="6"/>
      <c r="C94" s="6"/>
      <c r="D94" s="15"/>
      <c r="E94" s="6"/>
    </row>
    <row r="95" spans="1:6" x14ac:dyDescent="0.25">
      <c r="A95" s="6"/>
      <c r="B95" s="6"/>
      <c r="C95" s="6"/>
      <c r="D95" s="15"/>
      <c r="E95" s="6"/>
    </row>
    <row r="96" spans="1:6" x14ac:dyDescent="0.25">
      <c r="A96" s="6"/>
      <c r="B96" s="6"/>
      <c r="C96" s="6"/>
      <c r="D96" s="15"/>
      <c r="E96" s="6"/>
    </row>
    <row r="97" spans="1:5" x14ac:dyDescent="0.25">
      <c r="A97" s="6"/>
      <c r="B97" s="6"/>
      <c r="C97" s="6"/>
      <c r="D97" s="15"/>
      <c r="E97" s="6"/>
    </row>
    <row r="98" spans="1:5" x14ac:dyDescent="0.25">
      <c r="A98" s="6"/>
      <c r="B98" s="6"/>
      <c r="C98" s="6"/>
      <c r="D98" s="15"/>
      <c r="E98" s="6"/>
    </row>
    <row r="99" spans="1:5" x14ac:dyDescent="0.25">
      <c r="A99" s="6"/>
      <c r="B99" s="6"/>
      <c r="C99" s="6"/>
      <c r="D99" s="15"/>
      <c r="E99" s="6"/>
    </row>
    <row r="100" spans="1:5" x14ac:dyDescent="0.25">
      <c r="A100" s="6"/>
      <c r="B100" s="6"/>
      <c r="C100" s="6"/>
      <c r="D100" s="15"/>
      <c r="E100" s="6"/>
    </row>
    <row r="101" spans="1:5" x14ac:dyDescent="0.25">
      <c r="A101" s="6"/>
      <c r="B101" s="6"/>
      <c r="C101" s="6"/>
      <c r="D101" s="15"/>
      <c r="E101" s="6"/>
    </row>
    <row r="102" spans="1:5" x14ac:dyDescent="0.25">
      <c r="A102" s="6"/>
      <c r="B102" s="6"/>
      <c r="C102" s="6"/>
      <c r="D102" s="15"/>
      <c r="E102" s="6"/>
    </row>
    <row r="103" spans="1:5" x14ac:dyDescent="0.25">
      <c r="A103" s="6"/>
      <c r="B103" s="6"/>
      <c r="C103" s="6"/>
      <c r="D103" s="15"/>
      <c r="E103" s="6"/>
    </row>
    <row r="104" spans="1:5" x14ac:dyDescent="0.25">
      <c r="A104" s="6"/>
      <c r="B104" s="6"/>
      <c r="C104" s="6"/>
      <c r="D104" s="15"/>
      <c r="E104" s="6"/>
    </row>
    <row r="105" spans="1:5" x14ac:dyDescent="0.25">
      <c r="A105" s="6"/>
      <c r="B105" s="6"/>
      <c r="C105" s="6"/>
      <c r="D105" s="15"/>
      <c r="E105" s="6"/>
    </row>
    <row r="106" spans="1:5" x14ac:dyDescent="0.25">
      <c r="A106" s="6"/>
      <c r="B106" s="6"/>
      <c r="C106" s="6"/>
      <c r="D106" s="15"/>
      <c r="E106" s="6"/>
    </row>
    <row r="107" spans="1:5" x14ac:dyDescent="0.25">
      <c r="A107" s="6"/>
      <c r="B107" s="6"/>
      <c r="C107" s="6"/>
      <c r="D107" s="15"/>
      <c r="E107" s="6"/>
    </row>
    <row r="108" spans="1:5" x14ac:dyDescent="0.25">
      <c r="A108" s="6"/>
      <c r="B108" s="6"/>
      <c r="C108" s="6"/>
      <c r="D108" s="15"/>
      <c r="E108" s="6"/>
    </row>
    <row r="109" spans="1:5" x14ac:dyDescent="0.25">
      <c r="A109" s="6"/>
      <c r="B109" s="6"/>
      <c r="C109" s="6"/>
      <c r="D109" s="15"/>
      <c r="E109" s="6"/>
    </row>
    <row r="110" spans="1:5" x14ac:dyDescent="0.25">
      <c r="A110" s="6"/>
      <c r="B110" s="6"/>
      <c r="C110" s="6"/>
      <c r="D110" s="15"/>
      <c r="E110" s="6"/>
    </row>
    <row r="111" spans="1:5" x14ac:dyDescent="0.25">
      <c r="A111" s="6"/>
      <c r="B111" s="6"/>
      <c r="C111" s="6"/>
      <c r="D111" s="15"/>
      <c r="E111" s="6"/>
    </row>
    <row r="112" spans="1:5" x14ac:dyDescent="0.25">
      <c r="A112" s="6"/>
      <c r="B112" s="6"/>
      <c r="C112" s="6"/>
      <c r="D112" s="15"/>
      <c r="E112" s="6"/>
    </row>
    <row r="113" spans="1:5" x14ac:dyDescent="0.25">
      <c r="A113" s="6"/>
      <c r="B113" s="6"/>
      <c r="C113" s="6"/>
      <c r="D113" s="15"/>
      <c r="E113" s="6"/>
    </row>
    <row r="114" spans="1:5" x14ac:dyDescent="0.25">
      <c r="A114" s="6"/>
      <c r="B114" s="6"/>
      <c r="C114" s="6"/>
      <c r="D114" s="15"/>
      <c r="E114" s="6"/>
    </row>
    <row r="115" spans="1:5" x14ac:dyDescent="0.25">
      <c r="A115" s="6"/>
      <c r="B115" s="6"/>
      <c r="C115" s="6"/>
      <c r="D115" s="15"/>
      <c r="E115" s="6"/>
    </row>
    <row r="116" spans="1:5" x14ac:dyDescent="0.25">
      <c r="A116" s="6"/>
      <c r="B116" s="6"/>
      <c r="C116" s="6"/>
      <c r="D116" s="15"/>
      <c r="E116" s="6"/>
    </row>
    <row r="117" spans="1:5" x14ac:dyDescent="0.25">
      <c r="A117" s="6"/>
      <c r="B117" s="6"/>
      <c r="C117" s="6"/>
      <c r="D117" s="15"/>
      <c r="E117" s="6"/>
    </row>
    <row r="118" spans="1:5" x14ac:dyDescent="0.25">
      <c r="A118" s="6"/>
      <c r="B118" s="6"/>
      <c r="C118" s="6"/>
      <c r="D118" s="15"/>
      <c r="E118" s="6"/>
    </row>
    <row r="119" spans="1:5" x14ac:dyDescent="0.25">
      <c r="A119" s="6"/>
      <c r="B119" s="6"/>
      <c r="C119" s="6"/>
      <c r="D119" s="15"/>
      <c r="E119" s="6"/>
    </row>
    <row r="120" spans="1:5" x14ac:dyDescent="0.25">
      <c r="A120" s="6"/>
      <c r="B120" s="6"/>
      <c r="C120" s="6"/>
      <c r="D120" s="15"/>
      <c r="E120" s="6"/>
    </row>
    <row r="121" spans="1:5" x14ac:dyDescent="0.25">
      <c r="A121" s="6"/>
      <c r="B121" s="6"/>
      <c r="C121" s="6"/>
      <c r="D121" s="15"/>
      <c r="E121" s="6"/>
    </row>
    <row r="122" spans="1:5" x14ac:dyDescent="0.25">
      <c r="A122" s="6"/>
      <c r="B122" s="6"/>
      <c r="C122" s="6"/>
      <c r="D122" s="15"/>
      <c r="E122" s="6"/>
    </row>
    <row r="123" spans="1:5" x14ac:dyDescent="0.25">
      <c r="A123" s="6"/>
      <c r="B123" s="6"/>
      <c r="C123" s="6"/>
      <c r="D123" s="15"/>
      <c r="E123" s="6"/>
    </row>
    <row r="124" spans="1:5" x14ac:dyDescent="0.25">
      <c r="A124" s="6"/>
      <c r="B124" s="6"/>
      <c r="C124" s="6"/>
      <c r="D124" s="15"/>
      <c r="E124" s="6"/>
    </row>
    <row r="125" spans="1:5" x14ac:dyDescent="0.25">
      <c r="A125" s="6"/>
      <c r="B125" s="6"/>
      <c r="C125" s="6"/>
      <c r="D125" s="15"/>
      <c r="E125" s="6"/>
    </row>
    <row r="126" spans="1:5" x14ac:dyDescent="0.25">
      <c r="A126" s="6"/>
      <c r="B126" s="6"/>
      <c r="C126" s="6"/>
      <c r="D126" s="15"/>
      <c r="E126" s="6"/>
    </row>
    <row r="127" spans="1:5" x14ac:dyDescent="0.25">
      <c r="A127" s="6"/>
      <c r="B127" s="6"/>
      <c r="C127" s="6"/>
      <c r="D127" s="15"/>
      <c r="E127" s="6"/>
    </row>
    <row r="128" spans="1:5" x14ac:dyDescent="0.25">
      <c r="A128" s="6"/>
      <c r="B128" s="6"/>
      <c r="C128" s="6"/>
      <c r="D128" s="15"/>
      <c r="E128" s="6"/>
    </row>
    <row r="129" spans="1:5" x14ac:dyDescent="0.25">
      <c r="A129" s="6"/>
      <c r="B129" s="6"/>
      <c r="C129" s="6"/>
      <c r="D129" s="15"/>
      <c r="E129" s="6"/>
    </row>
    <row r="130" spans="1:5" x14ac:dyDescent="0.25">
      <c r="A130" s="6"/>
      <c r="B130" s="6"/>
      <c r="C130" s="6"/>
      <c r="D130" s="15"/>
      <c r="E130" s="6"/>
    </row>
    <row r="131" spans="1:5" x14ac:dyDescent="0.25">
      <c r="A131" s="6"/>
      <c r="B131" s="6"/>
      <c r="C131" s="6"/>
      <c r="D131" s="15"/>
      <c r="E131" s="6"/>
    </row>
    <row r="132" spans="1:5" x14ac:dyDescent="0.25">
      <c r="A132" s="6"/>
      <c r="B132" s="6"/>
      <c r="C132" s="6"/>
      <c r="D132" s="15"/>
      <c r="E132" s="6"/>
    </row>
    <row r="133" spans="1:5" x14ac:dyDescent="0.25">
      <c r="A133" s="6"/>
      <c r="B133" s="6"/>
      <c r="C133" s="6"/>
      <c r="D133" s="15"/>
      <c r="E133" s="6"/>
    </row>
    <row r="134" spans="1:5" x14ac:dyDescent="0.25">
      <c r="A134" s="6"/>
      <c r="B134" s="6"/>
      <c r="C134" s="6"/>
      <c r="D134" s="15"/>
      <c r="E134" s="6"/>
    </row>
    <row r="135" spans="1:5" x14ac:dyDescent="0.25">
      <c r="A135" s="6"/>
      <c r="B135" s="6"/>
      <c r="C135" s="6"/>
      <c r="D135" s="15"/>
      <c r="E135" s="6"/>
    </row>
    <row r="136" spans="1:5" x14ac:dyDescent="0.25">
      <c r="A136" s="6"/>
      <c r="B136" s="6"/>
      <c r="C136" s="6"/>
      <c r="D136" s="15"/>
      <c r="E136" s="6"/>
    </row>
    <row r="137" spans="1:5" x14ac:dyDescent="0.25">
      <c r="A137" s="6"/>
      <c r="B137" s="6"/>
      <c r="C137" s="6"/>
      <c r="D137" s="15"/>
      <c r="E137" s="6"/>
    </row>
    <row r="138" spans="1:5" x14ac:dyDescent="0.25">
      <c r="A138" s="6"/>
      <c r="B138" s="6"/>
      <c r="C138" s="6"/>
      <c r="D138" s="15"/>
      <c r="E138" s="6"/>
    </row>
    <row r="139" spans="1:5" x14ac:dyDescent="0.25">
      <c r="A139" s="6"/>
      <c r="B139" s="6"/>
      <c r="C139" s="6"/>
      <c r="D139" s="15"/>
      <c r="E139" s="6"/>
    </row>
    <row r="140" spans="1:5" x14ac:dyDescent="0.25">
      <c r="A140" s="6"/>
      <c r="B140" s="6"/>
      <c r="C140" s="6"/>
      <c r="D140" s="15"/>
      <c r="E140" s="6"/>
    </row>
    <row r="141" spans="1:5" x14ac:dyDescent="0.25">
      <c r="A141" s="6"/>
      <c r="B141" s="6"/>
      <c r="C141" s="6"/>
      <c r="D141" s="15"/>
      <c r="E141" s="6"/>
    </row>
    <row r="142" spans="1:5" x14ac:dyDescent="0.25">
      <c r="A142" s="6"/>
      <c r="B142" s="6"/>
      <c r="C142" s="6"/>
      <c r="D142" s="15"/>
      <c r="E142" s="6"/>
    </row>
    <row r="143" spans="1:5" x14ac:dyDescent="0.25">
      <c r="A143" s="6"/>
      <c r="B143" s="6"/>
      <c r="C143" s="6"/>
      <c r="D143" s="15"/>
      <c r="E143" s="6"/>
    </row>
    <row r="144" spans="1:5" x14ac:dyDescent="0.25">
      <c r="A144" s="6"/>
      <c r="B144" s="6"/>
      <c r="C144" s="6"/>
      <c r="D144" s="15"/>
      <c r="E144" s="6"/>
    </row>
    <row r="145" spans="1:5" x14ac:dyDescent="0.25">
      <c r="A145" s="6"/>
      <c r="B145" s="6"/>
      <c r="C145" s="6"/>
      <c r="D145" s="15"/>
      <c r="E145" s="6"/>
    </row>
    <row r="146" spans="1:5" x14ac:dyDescent="0.25">
      <c r="A146" s="6"/>
      <c r="B146" s="6"/>
      <c r="C146" s="6"/>
      <c r="D146" s="15"/>
      <c r="E146" s="6"/>
    </row>
    <row r="147" spans="1:5" x14ac:dyDescent="0.25">
      <c r="A147" s="6"/>
      <c r="B147" s="6"/>
      <c r="C147" s="6"/>
      <c r="D147" s="15"/>
      <c r="E147" s="6"/>
    </row>
    <row r="148" spans="1:5" x14ac:dyDescent="0.25">
      <c r="A148" s="6"/>
      <c r="B148" s="6"/>
      <c r="C148" s="6"/>
      <c r="D148" s="15"/>
      <c r="E148" s="6"/>
    </row>
    <row r="149" spans="1:5" x14ac:dyDescent="0.25">
      <c r="A149" s="6"/>
      <c r="B149" s="6"/>
      <c r="C149" s="6"/>
      <c r="D149" s="15"/>
      <c r="E149" s="6"/>
    </row>
    <row r="150" spans="1:5" x14ac:dyDescent="0.25">
      <c r="A150" s="6"/>
      <c r="B150" s="6"/>
      <c r="C150" s="6"/>
      <c r="D150" s="15"/>
      <c r="E150" s="6"/>
    </row>
    <row r="151" spans="1:5" x14ac:dyDescent="0.25">
      <c r="A151" s="6"/>
      <c r="B151" s="6"/>
      <c r="C151" s="6"/>
      <c r="D151" s="15"/>
      <c r="E151" s="6"/>
    </row>
    <row r="152" spans="1:5" x14ac:dyDescent="0.25">
      <c r="A152" s="6"/>
      <c r="B152" s="6"/>
      <c r="C152" s="6"/>
      <c r="D152" s="15"/>
      <c r="E152" s="6"/>
    </row>
    <row r="153" spans="1:5" x14ac:dyDescent="0.25">
      <c r="A153" s="6"/>
      <c r="B153" s="6"/>
      <c r="C153" s="6"/>
      <c r="D153" s="15"/>
      <c r="E153" s="6"/>
    </row>
    <row r="154" spans="1:5" x14ac:dyDescent="0.25">
      <c r="A154" s="6"/>
      <c r="B154" s="6"/>
      <c r="C154" s="6"/>
      <c r="D154" s="15"/>
      <c r="E154" s="6"/>
    </row>
    <row r="155" spans="1:5" x14ac:dyDescent="0.25">
      <c r="A155" s="6"/>
      <c r="B155" s="6"/>
      <c r="C155" s="6"/>
      <c r="D155" s="15"/>
      <c r="E155" s="6"/>
    </row>
    <row r="156" spans="1:5" x14ac:dyDescent="0.25">
      <c r="A156" s="6"/>
      <c r="B156" s="6"/>
      <c r="C156" s="6"/>
      <c r="D156" s="15"/>
      <c r="E156" s="6"/>
    </row>
    <row r="157" spans="1:5" x14ac:dyDescent="0.25">
      <c r="A157" s="6"/>
      <c r="B157" s="6"/>
      <c r="C157" s="6"/>
      <c r="D157" s="15"/>
      <c r="E157" s="6"/>
    </row>
    <row r="158" spans="1:5" x14ac:dyDescent="0.25">
      <c r="A158" s="6"/>
      <c r="B158" s="6"/>
      <c r="C158" s="6"/>
      <c r="D158" s="15"/>
      <c r="E158" s="6"/>
    </row>
    <row r="159" spans="1:5" x14ac:dyDescent="0.25">
      <c r="A159" s="6"/>
      <c r="B159" s="6"/>
      <c r="C159" s="6"/>
      <c r="D159" s="15"/>
      <c r="E159" s="6"/>
    </row>
    <row r="160" spans="1:5" x14ac:dyDescent="0.25">
      <c r="A160" s="6"/>
      <c r="B160" s="6"/>
      <c r="C160" s="6"/>
      <c r="D160" s="15"/>
      <c r="E160" s="6"/>
    </row>
    <row r="161" spans="1:5" x14ac:dyDescent="0.25">
      <c r="A161" s="6"/>
      <c r="B161" s="6"/>
      <c r="C161" s="6"/>
      <c r="D161" s="15"/>
      <c r="E161" s="6"/>
    </row>
    <row r="162" spans="1:5" x14ac:dyDescent="0.25">
      <c r="A162" s="6"/>
      <c r="B162" s="6"/>
      <c r="C162" s="6"/>
      <c r="D162" s="15"/>
      <c r="E162" s="6"/>
    </row>
    <row r="163" spans="1:5" x14ac:dyDescent="0.25">
      <c r="A163" s="6"/>
      <c r="B163" s="6"/>
      <c r="C163" s="6"/>
      <c r="D163" s="15"/>
      <c r="E163" s="6"/>
    </row>
    <row r="164" spans="1:5" x14ac:dyDescent="0.25">
      <c r="A164" s="6"/>
      <c r="B164" s="6"/>
      <c r="C164" s="6"/>
      <c r="D164" s="15"/>
      <c r="E164" s="6"/>
    </row>
    <row r="165" spans="1:5" x14ac:dyDescent="0.25">
      <c r="A165" s="6"/>
      <c r="B165" s="6"/>
      <c r="C165" s="6"/>
      <c r="D165" s="15"/>
      <c r="E165" s="6"/>
    </row>
    <row r="166" spans="1:5" x14ac:dyDescent="0.25">
      <c r="A166" s="6"/>
      <c r="B166" s="6"/>
      <c r="C166" s="6"/>
      <c r="D166" s="15"/>
      <c r="E166" s="6"/>
    </row>
    <row r="167" spans="1:5" x14ac:dyDescent="0.25">
      <c r="A167" s="6"/>
      <c r="B167" s="6"/>
      <c r="C167" s="6"/>
      <c r="D167" s="15"/>
      <c r="E167" s="6"/>
    </row>
    <row r="168" spans="1:5" x14ac:dyDescent="0.25">
      <c r="A168" s="6"/>
      <c r="B168" s="6"/>
      <c r="C168" s="6"/>
      <c r="D168" s="15"/>
      <c r="E168" s="6"/>
    </row>
    <row r="169" spans="1:5" x14ac:dyDescent="0.25">
      <c r="A169" s="6"/>
      <c r="B169" s="6"/>
      <c r="C169" s="6"/>
      <c r="D169" s="15"/>
      <c r="E169" s="6"/>
    </row>
    <row r="170" spans="1:5" x14ac:dyDescent="0.25">
      <c r="A170" s="6"/>
      <c r="B170" s="6"/>
      <c r="C170" s="6"/>
      <c r="D170" s="15"/>
      <c r="E170" s="6"/>
    </row>
    <row r="171" spans="1:5" x14ac:dyDescent="0.25">
      <c r="A171" s="6"/>
      <c r="B171" s="6"/>
      <c r="C171" s="6"/>
      <c r="D171" s="15"/>
      <c r="E171" s="6"/>
    </row>
    <row r="172" spans="1:5" x14ac:dyDescent="0.25">
      <c r="A172" s="6"/>
      <c r="B172" s="6"/>
      <c r="C172" s="6"/>
      <c r="D172" s="15"/>
      <c r="E172" s="6"/>
    </row>
    <row r="173" spans="1:5" x14ac:dyDescent="0.25">
      <c r="A173" s="6"/>
      <c r="B173" s="6"/>
      <c r="C173" s="6"/>
      <c r="D173" s="15"/>
      <c r="E173" s="6"/>
    </row>
    <row r="174" spans="1:5" x14ac:dyDescent="0.25">
      <c r="A174" s="6"/>
      <c r="B174" s="6"/>
      <c r="C174" s="6"/>
      <c r="D174" s="15"/>
      <c r="E174" s="6"/>
    </row>
    <row r="175" spans="1:5" x14ac:dyDescent="0.25">
      <c r="A175" s="6"/>
      <c r="B175" s="6"/>
      <c r="C175" s="6"/>
      <c r="D175" s="15"/>
      <c r="E175" s="6"/>
    </row>
    <row r="176" spans="1:5" x14ac:dyDescent="0.25">
      <c r="A176" s="6"/>
      <c r="B176" s="6"/>
      <c r="C176" s="6"/>
      <c r="D176" s="15"/>
      <c r="E176" s="6"/>
    </row>
    <row r="177" spans="1:5" x14ac:dyDescent="0.25">
      <c r="A177" s="6"/>
      <c r="B177" s="6"/>
      <c r="C177" s="6"/>
      <c r="D177" s="15"/>
      <c r="E177" s="6"/>
    </row>
    <row r="178" spans="1:5" x14ac:dyDescent="0.25">
      <c r="A178" s="6"/>
      <c r="B178" s="6"/>
      <c r="C178" s="6"/>
      <c r="D178" s="15"/>
      <c r="E178" s="6"/>
    </row>
    <row r="179" spans="1:5" x14ac:dyDescent="0.25">
      <c r="A179" s="6"/>
      <c r="B179" s="6"/>
      <c r="C179" s="6"/>
      <c r="D179" s="15"/>
      <c r="E179" s="6"/>
    </row>
    <row r="180" spans="1:5" x14ac:dyDescent="0.25">
      <c r="A180" s="6"/>
      <c r="B180" s="6"/>
      <c r="C180" s="6"/>
      <c r="D180" s="15"/>
      <c r="E180" s="6"/>
    </row>
    <row r="181" spans="1:5" x14ac:dyDescent="0.25">
      <c r="A181" s="6"/>
      <c r="B181" s="6"/>
      <c r="C181" s="6"/>
      <c r="D181" s="15"/>
      <c r="E181" s="6"/>
    </row>
    <row r="182" spans="1:5" x14ac:dyDescent="0.25">
      <c r="A182" s="6"/>
      <c r="B182" s="6"/>
      <c r="C182" s="6"/>
      <c r="D182" s="15"/>
      <c r="E182" s="6"/>
    </row>
    <row r="183" spans="1:5" x14ac:dyDescent="0.25">
      <c r="A183" s="6"/>
      <c r="B183" s="6"/>
      <c r="C183" s="6"/>
      <c r="D183" s="15"/>
      <c r="E183" s="6"/>
    </row>
    <row r="184" spans="1:5" x14ac:dyDescent="0.25">
      <c r="A184" s="6"/>
      <c r="B184" s="6"/>
      <c r="C184" s="6"/>
      <c r="D184" s="15"/>
      <c r="E184" s="6"/>
    </row>
    <row r="185" spans="1:5" x14ac:dyDescent="0.25">
      <c r="A185" s="6"/>
      <c r="B185" s="6"/>
      <c r="C185" s="6"/>
      <c r="D185" s="15"/>
      <c r="E185" s="6"/>
    </row>
    <row r="186" spans="1:5" x14ac:dyDescent="0.25">
      <c r="A186" s="6"/>
      <c r="B186" s="6"/>
      <c r="C186" s="6"/>
      <c r="D186" s="15"/>
      <c r="E186" s="6"/>
    </row>
  </sheetData>
  <mergeCells count="10">
    <mergeCell ref="A29:E29"/>
    <mergeCell ref="A24:E24"/>
    <mergeCell ref="A19:E19"/>
    <mergeCell ref="A2:E2"/>
    <mergeCell ref="A4:A6"/>
    <mergeCell ref="B4:B6"/>
    <mergeCell ref="C4:E4"/>
    <mergeCell ref="C5:D5"/>
    <mergeCell ref="A7:E7"/>
    <mergeCell ref="A14:E1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differentFirst="1" alignWithMargins="0">
    <oddHeader>&amp;C&amp;P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8" sqref="A8"/>
    </sheetView>
  </sheetViews>
  <sheetFormatPr defaultRowHeight="12.75" x14ac:dyDescent="0.2"/>
  <cols>
    <col min="1" max="1" width="31.140625" customWidth="1"/>
    <col min="2" max="2" width="13.7109375" customWidth="1"/>
    <col min="3" max="3" width="13.42578125" customWidth="1"/>
    <col min="4" max="4" width="14" customWidth="1"/>
    <col min="5" max="5" width="13" customWidth="1"/>
  </cols>
  <sheetData>
    <row r="1" spans="1:5" ht="99" customHeight="1" x14ac:dyDescent="0.2">
      <c r="A1" s="61"/>
      <c r="B1" s="61"/>
      <c r="C1" s="61"/>
      <c r="D1" s="61"/>
    </row>
    <row r="2" spans="1:5" ht="67.5" customHeight="1" x14ac:dyDescent="0.2">
      <c r="A2" s="106" t="s">
        <v>37</v>
      </c>
      <c r="B2" s="106"/>
      <c r="C2" s="106"/>
      <c r="D2" s="106"/>
    </row>
    <row r="3" spans="1:5" ht="21.75" customHeight="1" x14ac:dyDescent="0.2">
      <c r="A3" s="61"/>
      <c r="B3" s="61"/>
      <c r="C3" s="61"/>
      <c r="D3" s="61"/>
    </row>
    <row r="4" spans="1:5" x14ac:dyDescent="0.2">
      <c r="A4" s="61"/>
      <c r="B4" s="61"/>
      <c r="C4" s="61"/>
      <c r="D4" s="61"/>
    </row>
    <row r="5" spans="1:5" x14ac:dyDescent="0.2">
      <c r="A5" s="62"/>
      <c r="B5" s="63"/>
      <c r="C5" s="64" t="s">
        <v>79</v>
      </c>
      <c r="D5" s="72"/>
      <c r="E5" s="85"/>
    </row>
    <row r="6" spans="1:5" ht="63" customHeight="1" x14ac:dyDescent="0.2">
      <c r="A6" s="119" t="s">
        <v>38</v>
      </c>
      <c r="B6" s="65" t="s">
        <v>39</v>
      </c>
      <c r="C6" s="121" t="s">
        <v>80</v>
      </c>
      <c r="D6" s="86" t="s">
        <v>81</v>
      </c>
      <c r="E6" s="123" t="s">
        <v>52</v>
      </c>
    </row>
    <row r="7" spans="1:5" ht="43.5" customHeight="1" x14ac:dyDescent="0.2">
      <c r="A7" s="120"/>
      <c r="B7" s="66"/>
      <c r="C7" s="122"/>
      <c r="D7" s="80"/>
      <c r="E7" s="124"/>
    </row>
    <row r="8" spans="1:5" ht="16.5" customHeight="1" x14ac:dyDescent="0.25">
      <c r="A8" s="87" t="s">
        <v>51</v>
      </c>
      <c r="B8" s="89">
        <f>C8+D8+E8</f>
        <v>0</v>
      </c>
      <c r="C8" s="90">
        <v>-0.1</v>
      </c>
      <c r="D8" s="89">
        <v>0.1</v>
      </c>
      <c r="E8" s="93"/>
    </row>
    <row r="9" spans="1:5" ht="36" customHeight="1" x14ac:dyDescent="0.25">
      <c r="A9" s="87" t="s">
        <v>69</v>
      </c>
      <c r="B9" s="89">
        <f t="shared" ref="B9:B16" si="0">C9+D9+E9</f>
        <v>7.7</v>
      </c>
      <c r="C9" s="90">
        <v>-3.8</v>
      </c>
      <c r="D9" s="89">
        <v>11.5</v>
      </c>
      <c r="E9" s="94"/>
    </row>
    <row r="10" spans="1:5" ht="19.5" customHeight="1" x14ac:dyDescent="0.25">
      <c r="A10" s="87" t="s">
        <v>58</v>
      </c>
      <c r="B10" s="89">
        <f t="shared" si="0"/>
        <v>5.0999999999999996</v>
      </c>
      <c r="C10" s="90"/>
      <c r="D10" s="89"/>
      <c r="E10" s="94">
        <v>5.0999999999999996</v>
      </c>
    </row>
    <row r="11" spans="1:5" ht="19.5" customHeight="1" x14ac:dyDescent="0.25">
      <c r="A11" s="87" t="s">
        <v>59</v>
      </c>
      <c r="B11" s="89">
        <f t="shared" si="0"/>
        <v>7.9</v>
      </c>
      <c r="C11" s="90"/>
      <c r="D11" s="89"/>
      <c r="E11" s="94">
        <v>7.9</v>
      </c>
    </row>
    <row r="12" spans="1:5" ht="19.5" customHeight="1" x14ac:dyDescent="0.25">
      <c r="A12" s="87" t="s">
        <v>82</v>
      </c>
      <c r="B12" s="89">
        <f t="shared" si="0"/>
        <v>0.9</v>
      </c>
      <c r="C12" s="90"/>
      <c r="D12" s="89"/>
      <c r="E12" s="94">
        <v>0.9</v>
      </c>
    </row>
    <row r="13" spans="1:5" ht="19.5" customHeight="1" x14ac:dyDescent="0.25">
      <c r="A13" s="87" t="s">
        <v>24</v>
      </c>
      <c r="B13" s="89">
        <f t="shared" si="0"/>
        <v>1.2</v>
      </c>
      <c r="C13" s="90"/>
      <c r="D13" s="89">
        <v>1.2</v>
      </c>
      <c r="E13" s="94"/>
    </row>
    <row r="14" spans="1:5" ht="19.5" customHeight="1" x14ac:dyDescent="0.25">
      <c r="A14" s="87" t="s">
        <v>14</v>
      </c>
      <c r="B14" s="89">
        <f t="shared" si="0"/>
        <v>1</v>
      </c>
      <c r="C14" s="90"/>
      <c r="D14" s="89">
        <v>1</v>
      </c>
      <c r="E14" s="94"/>
    </row>
    <row r="15" spans="1:5" ht="19.5" customHeight="1" x14ac:dyDescent="0.25">
      <c r="A15" s="87" t="s">
        <v>83</v>
      </c>
      <c r="B15" s="89">
        <f t="shared" si="0"/>
        <v>3.8</v>
      </c>
      <c r="C15" s="90">
        <v>3.8</v>
      </c>
      <c r="D15" s="89"/>
      <c r="E15" s="94"/>
    </row>
    <row r="16" spans="1:5" ht="15.75" x14ac:dyDescent="0.25">
      <c r="A16" s="88" t="s">
        <v>53</v>
      </c>
      <c r="B16" s="89">
        <f t="shared" si="0"/>
        <v>10</v>
      </c>
      <c r="C16" s="70">
        <v>2</v>
      </c>
      <c r="D16" s="71">
        <v>-2</v>
      </c>
      <c r="E16" s="94">
        <v>10</v>
      </c>
    </row>
    <row r="17" spans="1:5" ht="15.75" x14ac:dyDescent="0.2">
      <c r="A17" s="20" t="s">
        <v>41</v>
      </c>
      <c r="B17" s="67">
        <f>SUM(B8:B16)</f>
        <v>37.6</v>
      </c>
      <c r="C17" s="67">
        <f>SUM(C8:C16)</f>
        <v>1.9</v>
      </c>
      <c r="D17" s="67">
        <f>SUM(D8:D16)</f>
        <v>11.799999999999999</v>
      </c>
      <c r="E17" s="67">
        <f>SUM(E8:E16)</f>
        <v>23.9</v>
      </c>
    </row>
  </sheetData>
  <mergeCells count="4">
    <mergeCell ref="A6:A7"/>
    <mergeCell ref="C6:C7"/>
    <mergeCell ref="A2:D2"/>
    <mergeCell ref="E6:E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1 priedas</vt:lpstr>
      <vt:lpstr>2 priedas</vt:lpstr>
      <vt:lpstr>3 priedas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Agnė Pakalnė</cp:lastModifiedBy>
  <cp:lastPrinted>2016-12-13T06:42:13Z</cp:lastPrinted>
  <dcterms:created xsi:type="dcterms:W3CDTF">2005-12-13T07:19:10Z</dcterms:created>
  <dcterms:modified xsi:type="dcterms:W3CDTF">2016-12-14T09:29:33Z</dcterms:modified>
</cp:coreProperties>
</file>