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12\"/>
    </mc:Choice>
  </mc:AlternateContent>
  <bookViews>
    <workbookView xWindow="0" yWindow="0" windowWidth="28800" windowHeight="12432" tabRatio="629"/>
  </bookViews>
  <sheets>
    <sheet name="01" sheetId="2" r:id="rId1"/>
    <sheet name="Priemoniu vykdytoju kodai" sheetId="3" r:id="rId2"/>
    <sheet name="Sheet1" sheetId="4" r:id="rId3"/>
  </sheets>
  <definedNames>
    <definedName name="_xlnm.Print_Area" localSheetId="0">'01'!$A$1:$Q$107</definedName>
  </definedNames>
  <calcPr calcId="152511"/>
</workbook>
</file>

<file path=xl/calcChain.xml><?xml version="1.0" encoding="utf-8"?>
<calcChain xmlns="http://schemas.openxmlformats.org/spreadsheetml/2006/main">
  <c r="I14" i="2" l="1"/>
  <c r="J14" i="2"/>
  <c r="K14" i="2"/>
  <c r="L14" i="2"/>
  <c r="M14" i="2"/>
  <c r="H14" i="2"/>
  <c r="H103" i="2" l="1"/>
  <c r="I39" i="2"/>
  <c r="J39" i="2"/>
  <c r="I44" i="2"/>
  <c r="J44" i="2"/>
  <c r="I54" i="2"/>
  <c r="J54" i="2"/>
  <c r="I52" i="2"/>
  <c r="J52" i="2"/>
  <c r="K52" i="2"/>
  <c r="I50" i="2"/>
  <c r="J50" i="2"/>
  <c r="I48" i="2"/>
  <c r="J48" i="2"/>
  <c r="I46" i="2"/>
  <c r="J46" i="2"/>
  <c r="I41" i="2"/>
  <c r="J41" i="2"/>
  <c r="K39" i="2"/>
  <c r="I37" i="2"/>
  <c r="J37" i="2"/>
  <c r="I35" i="2"/>
  <c r="J35" i="2"/>
  <c r="I33" i="2"/>
  <c r="J33" i="2"/>
  <c r="I31" i="2"/>
  <c r="J31" i="2"/>
  <c r="I28" i="2"/>
  <c r="I55" i="2" s="1"/>
  <c r="J28" i="2"/>
  <c r="H98" i="2"/>
  <c r="I81" i="2"/>
  <c r="J81" i="2"/>
  <c r="K81" i="2"/>
  <c r="L81" i="2"/>
  <c r="M81" i="2"/>
  <c r="I79" i="2"/>
  <c r="J79" i="2"/>
  <c r="K79" i="2"/>
  <c r="L79" i="2"/>
  <c r="M79" i="2"/>
  <c r="H79" i="2"/>
  <c r="I19" i="2"/>
  <c r="J19" i="2"/>
  <c r="K19" i="2"/>
  <c r="L19" i="2"/>
  <c r="M19" i="2"/>
  <c r="H19" i="2"/>
  <c r="H21" i="2"/>
  <c r="I21" i="2"/>
  <c r="J21" i="2"/>
  <c r="K21" i="2"/>
  <c r="L21" i="2"/>
  <c r="M21" i="2"/>
  <c r="M52" i="2"/>
  <c r="L52" i="2"/>
  <c r="H52" i="2"/>
  <c r="J64" i="2"/>
  <c r="H63" i="2"/>
  <c r="H64" i="2" s="1"/>
  <c r="I23" i="2"/>
  <c r="J23" i="2"/>
  <c r="K23" i="2"/>
  <c r="L23" i="2"/>
  <c r="M23" i="2"/>
  <c r="H23" i="2"/>
  <c r="I63" i="2"/>
  <c r="I64" i="2" s="1"/>
  <c r="K63" i="2"/>
  <c r="K64" i="2" s="1"/>
  <c r="L63" i="2"/>
  <c r="L64" i="2" s="1"/>
  <c r="M63" i="2"/>
  <c r="M64" i="2" s="1"/>
  <c r="M44" i="2"/>
  <c r="L44" i="2"/>
  <c r="H59" i="2"/>
  <c r="H60" i="2" s="1"/>
  <c r="H28" i="2"/>
  <c r="H31" i="2"/>
  <c r="H33" i="2"/>
  <c r="H35" i="2"/>
  <c r="H37" i="2"/>
  <c r="H39" i="2"/>
  <c r="H41" i="2"/>
  <c r="H44" i="2"/>
  <c r="H46" i="2"/>
  <c r="H48" i="2"/>
  <c r="H54" i="2"/>
  <c r="H50" i="2"/>
  <c r="H81" i="2"/>
  <c r="H77" i="2"/>
  <c r="H71" i="2"/>
  <c r="H72" i="2" s="1"/>
  <c r="H73" i="2" s="1"/>
  <c r="K28" i="2"/>
  <c r="K31" i="2"/>
  <c r="K33" i="2"/>
  <c r="K35" i="2"/>
  <c r="K37" i="2"/>
  <c r="K41" i="2"/>
  <c r="K44" i="2"/>
  <c r="K46" i="2"/>
  <c r="K48" i="2"/>
  <c r="K54" i="2"/>
  <c r="K50" i="2"/>
  <c r="L28" i="2"/>
  <c r="L31" i="2"/>
  <c r="L33" i="2"/>
  <c r="L35" i="2"/>
  <c r="L37" i="2"/>
  <c r="L39" i="2"/>
  <c r="L41" i="2"/>
  <c r="L46" i="2"/>
  <c r="L48" i="2"/>
  <c r="L54" i="2"/>
  <c r="L50" i="2"/>
  <c r="M28" i="2"/>
  <c r="M31" i="2"/>
  <c r="M33" i="2"/>
  <c r="M35" i="2"/>
  <c r="M37" i="2"/>
  <c r="M39" i="2"/>
  <c r="M41" i="2"/>
  <c r="M46" i="2"/>
  <c r="M48" i="2"/>
  <c r="M54" i="2"/>
  <c r="M50" i="2"/>
  <c r="I71" i="2"/>
  <c r="I72" i="2" s="1"/>
  <c r="I73" i="2" s="1"/>
  <c r="I59" i="2"/>
  <c r="I60" i="2" s="1"/>
  <c r="J72" i="2"/>
  <c r="J73" i="2" s="1"/>
  <c r="J59" i="2"/>
  <c r="J60" i="2" s="1"/>
  <c r="K59" i="2"/>
  <c r="K60" i="2" s="1"/>
  <c r="K77" i="2"/>
  <c r="K82" i="2" s="1"/>
  <c r="K71" i="2"/>
  <c r="K72" i="2" s="1"/>
  <c r="K73" i="2" s="1"/>
  <c r="L77" i="2"/>
  <c r="L71" i="2"/>
  <c r="L72" i="2" s="1"/>
  <c r="L73" i="2" s="1"/>
  <c r="L59" i="2"/>
  <c r="L60" i="2" s="1"/>
  <c r="M77" i="2"/>
  <c r="M71" i="2"/>
  <c r="M72" i="2" s="1"/>
  <c r="M73" i="2" s="1"/>
  <c r="M59" i="2"/>
  <c r="M60" i="2" s="1"/>
  <c r="I77" i="2"/>
  <c r="J24" i="2" l="1"/>
  <c r="H82" i="2"/>
  <c r="H83" i="2" s="1"/>
  <c r="I24" i="2"/>
  <c r="H24" i="2"/>
  <c r="K24" i="2"/>
  <c r="M24" i="2"/>
  <c r="L24" i="2"/>
  <c r="K55" i="2"/>
  <c r="J55" i="2"/>
  <c r="L55" i="2"/>
  <c r="M55" i="2"/>
  <c r="M82" i="2"/>
  <c r="M83" i="2" s="1"/>
  <c r="I82" i="2"/>
  <c r="I83" i="2" s="1"/>
  <c r="L82" i="2"/>
  <c r="L83" i="2" s="1"/>
  <c r="J82" i="2"/>
  <c r="J83" i="2" s="1"/>
  <c r="H55" i="2"/>
  <c r="H107" i="2"/>
  <c r="K83" i="2"/>
  <c r="L65" i="2" l="1"/>
  <c r="L84" i="2" s="1"/>
  <c r="J65" i="2"/>
  <c r="J84" i="2" s="1"/>
  <c r="K65" i="2"/>
  <c r="K84" i="2" s="1"/>
  <c r="H65" i="2"/>
  <c r="H84" i="2" s="1"/>
  <c r="I65" i="2"/>
  <c r="I84" i="2" s="1"/>
  <c r="M65" i="2"/>
  <c r="M84" i="2" s="1"/>
</calcChain>
</file>

<file path=xl/sharedStrings.xml><?xml version="1.0" encoding="utf-8"?>
<sst xmlns="http://schemas.openxmlformats.org/spreadsheetml/2006/main" count="340" uniqueCount="150">
  <si>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</si>
  <si>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</si>
  <si>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</si>
  <si>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</si>
  <si>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</si>
  <si>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</si>
  <si>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</si>
  <si>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</si>
  <si>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</si>
  <si>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</si>
  <si>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</si>
  <si>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</si>
  <si>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</si>
  <si>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</si>
  <si>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</si>
  <si>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</si>
  <si>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</si>
  <si>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</si>
  <si>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</si>
  <si>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</si>
  <si>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</si>
  <si>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</si>
  <si>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</si>
  <si>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</si>
  <si>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</si>
  <si>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</si>
  <si>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</si>
  <si>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</si>
  <si>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</si>
  <si>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</si>
  <si>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</si>
  <si>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</si>
  <si>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</si>
  <si>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</si>
  <si>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</si>
  <si>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</si>
  <si>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</si>
  <si>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</si>
  <si>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</si>
  <si>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Organizuoti Savivaldybės administracijos darbą</t>
  </si>
  <si>
    <t>SB</t>
  </si>
  <si>
    <t>0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</si>
  <si>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</si>
  <si>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</si>
  <si>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</si>
  <si>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</si>
  <si>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</si>
  <si>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</si>
  <si>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</si>
  <si>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</si>
  <si>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</si>
  <si>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 Tvarkyti Gyventojų registrą ir teikti duomenis Valstybės registrui</t>
  </si>
  <si>
    <t>Registruoti civilinės būklės aktus</t>
  </si>
  <si>
    <t>Kontroliuoti valstybinės kalbos vartojimą ir taisyklingumą</t>
  </si>
  <si>
    <t xml:space="preserve"> Vykdyti žemės ūkio funkcijas</t>
  </si>
  <si>
    <t>Tvarkyti archyvinius dokumentus</t>
  </si>
  <si>
    <t>Teikti pirminę teisinę pagalbą</t>
  </si>
  <si>
    <t xml:space="preserve"> Organizuoti Gyventojų gyvenamosios vietos deklaravimą</t>
  </si>
  <si>
    <t>Teikti duomenis Valstybės suteiktos pagalbos registrui</t>
  </si>
  <si>
    <t>SAVIVALDYBĖS VALDYMO PROGRAMA (01)</t>
  </si>
  <si>
    <t>Dalyvauti vietos ir tarptautinių organizacijų veikloje</t>
  </si>
  <si>
    <t>2</t>
  </si>
  <si>
    <t>Sudaryti  sąlygas iš anksto negalimoms suplanuoti priemonėms vykdyti ir Savivaldybės įsipareigojimams vykdyti</t>
  </si>
  <si>
    <t>Tinkamai įgyvendinti Savivaldybei perduotas valstybės funkcijas.</t>
  </si>
  <si>
    <t>288724610</t>
  </si>
  <si>
    <t>Siekti darnios miesto plėtros, tinkamai prižiūrėti Savivaldybės turtą ir užtikrinti einamųjų išlaidų finansavimą</t>
  </si>
  <si>
    <t>Iš dalies finansuoti ES fondų  lėšomis finansuojamus projektus, tinkamai valdyti ir administruoti ilgalaikius skolinius įsipareigojimus. Užtikrinti einamųjų išlaidų finansavimą</t>
  </si>
  <si>
    <t>0;2</t>
  </si>
  <si>
    <t>Finansinių įsipareigojimų vykdymas (proc.paskolų ir palūkanų mokėjimas pagal grafiką bei skolų mokėjimas pagal pasirašytas skolų grąžinimo sutartis ir kitų finansinių įsipareigojimų vykdymas)</t>
  </si>
  <si>
    <t>1500</t>
  </si>
  <si>
    <t>Civilinės būklės aktų įrašymo sudarymo, keitimo, papildymo, atkūrimo anuliavimas bei pakartotinių dokumentų išdavimas per metus (vnt.)</t>
  </si>
  <si>
    <t>5000</t>
  </si>
  <si>
    <t>Tobulinti "Vieno langelio" sistemą</t>
  </si>
  <si>
    <t>+</t>
  </si>
  <si>
    <t>Efektyviai organizuoti Savivaldybės darbą, tinkamai įgyvendinant jos funkcijas</t>
  </si>
  <si>
    <t>Užtikrinti Savivaldybės kontrolės ir audito tarnybos darbą</t>
  </si>
  <si>
    <t>Per metus suteikta pirminė teisinė pagalba (asmenų skaičius)</t>
  </si>
  <si>
    <t>Dalyvauti  Baltijos miestų sąjungos (BMS) ir  Lietuvos savivaldybių asociacijos (LSA) veikloje</t>
  </si>
  <si>
    <t>Organizacijų, kurių narė yra Savivaldybė skaičius (vnt.)</t>
  </si>
  <si>
    <t>Sudaryti savivaldybės administracijos direktoriaus rezervą</t>
  </si>
  <si>
    <t>Organizuoti savivaldybės Tarybos, Tarybos sekretoriato darbą</t>
  </si>
  <si>
    <t>Administruoti socialines išmokas ir kompensacijas</t>
  </si>
  <si>
    <t>SB(VB)</t>
  </si>
  <si>
    <t xml:space="preserve"> Organizuoti civilinę saugą ir mobilizaciją</t>
  </si>
  <si>
    <t xml:space="preserve"> Administruoti viešuosius darbus</t>
  </si>
  <si>
    <t>Įgyvendinti Panevėžio miesto savivaldybės korupcijos prevencijos programos priemonių planą</t>
  </si>
  <si>
    <t>Atstovauti vaiko interesams (atvejų skaičius)</t>
  </si>
  <si>
    <t>Grąžinti ilgalaikes paskolas ir vykdyti finansinius įsipareigojimus</t>
  </si>
  <si>
    <t>Numatyti Savivaldybės biudžete lėšų, reikalingų palūkanoms ir kitoms su paskolomis susijusiomis išlaidoms padengti</t>
  </si>
  <si>
    <t>Gyventojų aptarnavimo kokybės vertinimas Savivaldybėje, proc. (internetinė apklausa)</t>
  </si>
  <si>
    <t>Vykdyti vaikų  teisių apsaugą
Vykdyti jaunimo teisių apsaugą</t>
  </si>
  <si>
    <t>Valstybės tarnautojų pareigybių skaičius</t>
  </si>
  <si>
    <t>Darbuotojų, dirbančių pagal darbo sutartis, pareigybių skaičius</t>
  </si>
  <si>
    <t>Kontrolės ir audito tarnybos pareigybių skaičius</t>
  </si>
  <si>
    <t>Savivaldybei priskirtai valstybinei žemei ir kitam valstybiniam turtui valdyti, naudoti ir disponuoti  juo patikėjimo teise</t>
  </si>
  <si>
    <t>Įsigyti 4 automobiliai išperkamosios nuomos būdu</t>
  </si>
  <si>
    <t>2016 metai</t>
  </si>
  <si>
    <t>2017 metai</t>
  </si>
  <si>
    <t>Perduotoms skoloms bankams sumokėti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</si>
  <si>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</si>
  <si>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</si>
  <si>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</si>
  <si>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</si>
  <si>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</si>
  <si>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</si>
  <si>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</si>
  <si>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VB</t>
  </si>
  <si>
    <t>Asignavimai biudžetiniams 2016 metams, tūkst. Eur</t>
  </si>
  <si>
    <t>2017 metų išlaidų projektas, tūkst. Eur</t>
  </si>
  <si>
    <t>2018 metų išlaidų projektas, tūkst. Eur</t>
  </si>
  <si>
    <t>2018 metai</t>
  </si>
  <si>
    <t>Asignavimų poreikis biudžetiniams 2016 metams, tūkst. Eur</t>
  </si>
  <si>
    <t>Sumažinti korupcijos mastą, užtikrinti veiksmingą ir kryptingą korupcijos prevencijos priemonių vykdymo koordinavimą, korupcijos kontrolės tęstinumą, padidinti skaidrumą, atvirumą, kelti visuomenės antikorupcinį sąmoningumą.</t>
  </si>
  <si>
    <t>Užtikrinti Savivaldybės viešojo administravimo ir viešųjų paslaugų teikimo skaidrumą, atvirumą, teisinių ir antikorupcinių principų laikymąsi, ilgalaikėmis priemonėmis ir procedūromis užkirsti kelią korupcijai.</t>
  </si>
  <si>
    <t xml:space="preserve"> Įvykdyti visi kriterijai, numatyti Panevėžio miesto savivaldybės Korupcijos prevencijos programos įgyvendinimo priemonių plane</t>
  </si>
  <si>
    <t>Gyventojų pasitenkinimo Savivaldybės administracijos skyrių ir įstaigų atliekamomis viešosiomis paslaugomis kilimas 12 proc. (kasmet po 4 proc.)</t>
  </si>
  <si>
    <t>Sporto skyrius</t>
  </si>
  <si>
    <t>Savivaldybės Tarybos narių skaičius</t>
  </si>
  <si>
    <t>129</t>
  </si>
  <si>
    <t>140,5</t>
  </si>
  <si>
    <t>*</t>
  </si>
  <si>
    <t>Apmokytų Savivaldybės administracijos dirbančiųjų skaičius</t>
  </si>
  <si>
    <t>80</t>
  </si>
  <si>
    <t>85</t>
  </si>
  <si>
    <t>90</t>
  </si>
  <si>
    <t>* pagal naują pareigybių skaičių po Savivaldybės administracijos struktūrinių pertvarkymų</t>
  </si>
  <si>
    <t>Tarybos ir mero sekretoriato pareigybių skaičius</t>
  </si>
  <si>
    <t>Apmokytų Tarybos narių skaičius</t>
  </si>
  <si>
    <t>Apmokytų Tarybos ir mero sekretoriato darbuotojų skaičius</t>
  </si>
  <si>
    <t>ES</t>
  </si>
  <si>
    <t xml:space="preserve">Skirti lėšų  mokyklų pastatų  apsaugai  </t>
  </si>
  <si>
    <t>Teritorijų planavimo ir architektūros skyrius</t>
  </si>
  <si>
    <t>Miesto plėtros skyrius</t>
  </si>
  <si>
    <t>Strateginio planavimo, investicijų ir biudžeto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</si>
  <si>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</si>
  <si>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</si>
  <si>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</si>
  <si>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</si>
  <si>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</si>
  <si>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</si>
  <si>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Švietimo ir jaunimo reikalų skyrius</t>
  </si>
  <si>
    <t>0; 11; 8</t>
  </si>
  <si>
    <t>0;11</t>
  </si>
  <si>
    <t>0;3</t>
  </si>
  <si>
    <t>0;16</t>
  </si>
  <si>
    <t>0;1</t>
  </si>
  <si>
    <t xml:space="preserve">0;15;
12
</t>
  </si>
  <si>
    <t>0;13</t>
  </si>
  <si>
    <t>0;9</t>
  </si>
  <si>
    <t>0;14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</si>
</sst>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Times New Roman"/>
      <family val="1"/>
    </font>
    <font>
      <sz val="9"/>
      <color theme="4"/>
      <name val="Times New Roman"/>
      <family val="1"/>
    </font>
    <font>
      <sz val="8"/>
      <color theme="4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rgb="FFFF000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theme="5"/>
      <name val="Times New Roman"/>
      <family val="1"/>
    </font>
    <font>
      <sz val="9"/>
      <color theme="5"/>
      <name val="Times New Roman"/>
      <family val="1"/>
    </font>
    <font>
      <b/>
      <sz val="9"/>
      <color theme="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7" fillId="0" borderId="0"/>
    <xf numFmtId="0" fontId="15" fillId="0" borderId="0"/>
    <xf numFmtId="0" fontId="6" fillId="0" borderId="0"/>
    <xf numFmtId="0" fontId="30" fillId="0" borderId="0"/>
  </cellStyleXfs>
  <cellXfs count="41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10" fillId="4" borderId="13" xfId="0" applyFont="1" applyFill="1" applyBorder="1" applyAlignment="1">
      <alignment horizontal="center" vertical="top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 wrapText="1"/>
    </xf>
    <xf numFmtId="164" fontId="8" fillId="0" borderId="15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/>
    </xf>
    <xf numFmtId="164" fontId="7" fillId="4" borderId="22" xfId="0" applyNumberFormat="1" applyFont="1" applyFill="1" applyBorder="1" applyAlignment="1">
      <alignment horizontal="center" vertical="center" wrapText="1"/>
    </xf>
    <xf numFmtId="49" fontId="7" fillId="2" borderId="36" xfId="0" applyNumberFormat="1" applyFont="1" applyFill="1" applyBorder="1" applyAlignment="1">
      <alignment horizontal="center" vertical="top"/>
    </xf>
    <xf numFmtId="49" fontId="7" fillId="3" borderId="37" xfId="0" applyNumberFormat="1" applyFont="1" applyFill="1" applyBorder="1" applyAlignment="1">
      <alignment horizontal="center" vertical="top"/>
    </xf>
    <xf numFmtId="49" fontId="7" fillId="3" borderId="42" xfId="0" applyNumberFormat="1" applyFont="1" applyFill="1" applyBorder="1" applyAlignment="1">
      <alignment horizontal="center" vertical="top"/>
    </xf>
    <xf numFmtId="49" fontId="7" fillId="2" borderId="41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3" fillId="0" borderId="51" xfId="0" applyFont="1" applyBorder="1" applyAlignment="1">
      <alignment horizontal="center" vertical="top" wrapText="1"/>
    </xf>
    <xf numFmtId="0" fontId="13" fillId="0" borderId="25" xfId="0" applyFont="1" applyBorder="1" applyAlignment="1">
      <alignment vertical="top" wrapText="1"/>
    </xf>
    <xf numFmtId="0" fontId="13" fillId="0" borderId="19" xfId="0" applyFont="1" applyBorder="1" applyAlignment="1">
      <alignment horizontal="center" vertical="top" wrapText="1"/>
    </xf>
    <xf numFmtId="0" fontId="12" fillId="0" borderId="49" xfId="0" applyFont="1" applyBorder="1" applyAlignment="1">
      <alignment vertical="top" wrapText="1"/>
    </xf>
    <xf numFmtId="0" fontId="13" fillId="0" borderId="44" xfId="0" applyFont="1" applyBorder="1" applyAlignment="1">
      <alignment horizontal="center" vertical="top" wrapText="1"/>
    </xf>
    <xf numFmtId="0" fontId="12" fillId="0" borderId="47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164" fontId="6" fillId="0" borderId="53" xfId="0" applyNumberFormat="1" applyFont="1" applyFill="1" applyBorder="1" applyAlignment="1">
      <alignment horizontal="left" vertical="center" wrapText="1"/>
    </xf>
    <xf numFmtId="164" fontId="6" fillId="5" borderId="5" xfId="0" applyNumberFormat="1" applyFont="1" applyFill="1" applyBorder="1" applyAlignment="1">
      <alignment horizontal="left" vertical="center" wrapText="1"/>
    </xf>
    <xf numFmtId="164" fontId="6" fillId="5" borderId="54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164" fontId="6" fillId="0" borderId="56" xfId="0" applyNumberFormat="1" applyFont="1" applyFill="1" applyBorder="1" applyAlignment="1">
      <alignment horizontal="left" vertical="center" wrapText="1"/>
    </xf>
    <xf numFmtId="49" fontId="8" fillId="0" borderId="53" xfId="0" applyNumberFormat="1" applyFont="1" applyFill="1" applyBorder="1" applyAlignment="1">
      <alignment horizontal="center" vertical="center"/>
    </xf>
    <xf numFmtId="0" fontId="6" fillId="0" borderId="46" xfId="0" applyFont="1" applyBorder="1" applyAlignment="1">
      <alignment horizontal="left" wrapText="1"/>
    </xf>
    <xf numFmtId="164" fontId="8" fillId="0" borderId="44" xfId="0" applyNumberFormat="1" applyFont="1" applyFill="1" applyBorder="1" applyAlignment="1">
      <alignment horizontal="center" vertical="center"/>
    </xf>
    <xf numFmtId="164" fontId="8" fillId="0" borderId="26" xfId="0" applyNumberFormat="1" applyFont="1" applyFill="1" applyBorder="1" applyAlignment="1">
      <alignment horizontal="center" vertical="top"/>
    </xf>
    <xf numFmtId="164" fontId="8" fillId="0" borderId="15" xfId="0" applyNumberFormat="1" applyFont="1" applyFill="1" applyBorder="1" applyAlignment="1">
      <alignment horizontal="center" vertical="top"/>
    </xf>
    <xf numFmtId="164" fontId="8" fillId="0" borderId="27" xfId="0" applyNumberFormat="1" applyFont="1" applyFill="1" applyBorder="1" applyAlignment="1">
      <alignment horizontal="center" vertical="top"/>
    </xf>
    <xf numFmtId="164" fontId="8" fillId="0" borderId="5" xfId="0" applyNumberFormat="1" applyFont="1" applyFill="1" applyBorder="1" applyAlignment="1">
      <alignment horizontal="center" vertical="top"/>
    </xf>
    <xf numFmtId="0" fontId="11" fillId="0" borderId="39" xfId="0" applyFont="1" applyBorder="1" applyAlignment="1"/>
    <xf numFmtId="0" fontId="11" fillId="0" borderId="38" xfId="0" applyFont="1" applyBorder="1" applyAlignment="1"/>
    <xf numFmtId="0" fontId="11" fillId="0" borderId="40" xfId="0" applyFont="1" applyBorder="1" applyAlignment="1"/>
    <xf numFmtId="0" fontId="11" fillId="0" borderId="57" xfId="0" applyFont="1" applyBorder="1" applyAlignment="1"/>
    <xf numFmtId="49" fontId="8" fillId="2" borderId="41" xfId="0" applyNumberFormat="1" applyFont="1" applyFill="1" applyBorder="1" applyAlignment="1">
      <alignment horizontal="center" vertical="top"/>
    </xf>
    <xf numFmtId="0" fontId="10" fillId="4" borderId="44" xfId="0" applyFont="1" applyFill="1" applyBorder="1" applyAlignment="1">
      <alignment horizontal="center" vertical="top"/>
    </xf>
    <xf numFmtId="164" fontId="7" fillId="4" borderId="43" xfId="0" applyNumberFormat="1" applyFont="1" applyFill="1" applyBorder="1" applyAlignment="1">
      <alignment horizontal="center" vertical="top"/>
    </xf>
    <xf numFmtId="164" fontId="7" fillId="4" borderId="32" xfId="0" applyNumberFormat="1" applyFont="1" applyFill="1" applyBorder="1" applyAlignment="1">
      <alignment horizontal="center" vertical="top"/>
    </xf>
    <xf numFmtId="164" fontId="7" fillId="4" borderId="42" xfId="0" applyNumberFormat="1" applyFont="1" applyFill="1" applyBorder="1" applyAlignment="1">
      <alignment horizontal="center" vertical="top"/>
    </xf>
    <xf numFmtId="164" fontId="7" fillId="4" borderId="44" xfId="0" applyNumberFormat="1" applyFont="1" applyFill="1" applyBorder="1" applyAlignment="1">
      <alignment horizontal="center" vertical="top"/>
    </xf>
    <xf numFmtId="164" fontId="7" fillId="4" borderId="45" xfId="0" applyNumberFormat="1" applyFont="1" applyFill="1" applyBorder="1" applyAlignment="1">
      <alignment horizontal="center" vertical="top"/>
    </xf>
    <xf numFmtId="49" fontId="7" fillId="3" borderId="32" xfId="0" applyNumberFormat="1" applyFont="1" applyFill="1" applyBorder="1" applyAlignment="1">
      <alignment horizontal="center" vertical="top"/>
    </xf>
    <xf numFmtId="164" fontId="7" fillId="3" borderId="43" xfId="0" applyNumberFormat="1" applyFont="1" applyFill="1" applyBorder="1" applyAlignment="1">
      <alignment horizontal="center" vertical="top"/>
    </xf>
    <xf numFmtId="0" fontId="2" fillId="3" borderId="46" xfId="0" applyFont="1" applyFill="1" applyBorder="1" applyAlignment="1">
      <alignment horizontal="center" vertical="top" wrapText="1"/>
    </xf>
    <xf numFmtId="0" fontId="2" fillId="3" borderId="45" xfId="0" applyFont="1" applyFill="1" applyBorder="1" applyAlignment="1">
      <alignment horizontal="center" vertical="top" wrapText="1"/>
    </xf>
    <xf numFmtId="0" fontId="2" fillId="3" borderId="47" xfId="0" applyFont="1" applyFill="1" applyBorder="1" applyAlignment="1">
      <alignment horizontal="center" vertical="top" wrapText="1"/>
    </xf>
    <xf numFmtId="164" fontId="7" fillId="2" borderId="35" xfId="0" applyNumberFormat="1" applyFont="1" applyFill="1" applyBorder="1" applyAlignment="1">
      <alignment horizontal="center" vertical="top"/>
    </xf>
    <xf numFmtId="0" fontId="2" fillId="2" borderId="34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1" fontId="2" fillId="0" borderId="28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0" fontId="2" fillId="0" borderId="29" xfId="0" applyNumberFormat="1" applyFont="1" applyFill="1" applyBorder="1" applyAlignment="1">
      <alignment horizontal="center" vertical="top"/>
    </xf>
    <xf numFmtId="9" fontId="2" fillId="0" borderId="20" xfId="0" applyNumberFormat="1" applyFont="1" applyFill="1" applyBorder="1" applyAlignment="1">
      <alignment horizontal="center" vertical="top"/>
    </xf>
    <xf numFmtId="9" fontId="2" fillId="0" borderId="21" xfId="0" applyNumberFormat="1" applyFont="1" applyFill="1" applyBorder="1" applyAlignment="1">
      <alignment horizontal="center" vertical="top"/>
    </xf>
    <xf numFmtId="9" fontId="2" fillId="0" borderId="32" xfId="0" applyNumberFormat="1" applyFont="1" applyFill="1" applyBorder="1" applyAlignment="1">
      <alignment horizontal="center" vertical="top"/>
    </xf>
    <xf numFmtId="9" fontId="2" fillId="0" borderId="33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center" vertical="top"/>
    </xf>
    <xf numFmtId="0" fontId="8" fillId="3" borderId="24" xfId="0" applyFont="1" applyFill="1" applyBorder="1" applyAlignment="1">
      <alignment vertical="top" wrapText="1"/>
    </xf>
    <xf numFmtId="0" fontId="8" fillId="0" borderId="48" xfId="0" applyFont="1" applyFill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164" fontId="8" fillId="0" borderId="17" xfId="0" applyNumberFormat="1" applyFont="1" applyFill="1" applyBorder="1" applyAlignment="1">
      <alignment horizontal="center" vertical="top"/>
    </xf>
    <xf numFmtId="164" fontId="8" fillId="5" borderId="18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top"/>
    </xf>
    <xf numFmtId="164" fontId="7" fillId="0" borderId="30" xfId="0" applyNumberFormat="1" applyFont="1" applyFill="1" applyBorder="1" applyAlignment="1">
      <alignment horizontal="center" vertical="top"/>
    </xf>
    <xf numFmtId="164" fontId="7" fillId="0" borderId="21" xfId="0" applyNumberFormat="1" applyFont="1" applyFill="1" applyBorder="1" applyAlignment="1">
      <alignment horizontal="center" vertical="top"/>
    </xf>
    <xf numFmtId="164" fontId="8" fillId="5" borderId="0" xfId="0" applyNumberFormat="1" applyFont="1" applyFill="1" applyBorder="1" applyAlignment="1">
      <alignment horizontal="center" vertical="top"/>
    </xf>
    <xf numFmtId="164" fontId="8" fillId="0" borderId="19" xfId="0" applyNumberFormat="1" applyFont="1" applyFill="1" applyBorder="1" applyAlignment="1">
      <alignment horizontal="center" vertical="top"/>
    </xf>
    <xf numFmtId="49" fontId="2" fillId="0" borderId="20" xfId="0" applyNumberFormat="1" applyFont="1" applyFill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0" fontId="10" fillId="4" borderId="50" xfId="0" applyFont="1" applyFill="1" applyBorder="1" applyAlignment="1">
      <alignment horizontal="center" vertical="top"/>
    </xf>
    <xf numFmtId="164" fontId="7" fillId="4" borderId="14" xfId="0" applyNumberFormat="1" applyFont="1" applyFill="1" applyBorder="1" applyAlignment="1">
      <alignment horizontal="center" vertical="top"/>
    </xf>
    <xf numFmtId="164" fontId="7" fillId="4" borderId="1" xfId="0" applyNumberFormat="1" applyFont="1" applyFill="1" applyBorder="1" applyAlignment="1">
      <alignment horizontal="center" vertical="top"/>
    </xf>
    <xf numFmtId="164" fontId="7" fillId="4" borderId="31" xfId="0" applyNumberFormat="1" applyFont="1" applyFill="1" applyBorder="1" applyAlignment="1">
      <alignment horizontal="center" vertical="top"/>
    </xf>
    <xf numFmtId="164" fontId="7" fillId="4" borderId="2" xfId="0" applyNumberFormat="1" applyFont="1" applyFill="1" applyBorder="1" applyAlignment="1">
      <alignment horizontal="center" vertical="top"/>
    </xf>
    <xf numFmtId="164" fontId="7" fillId="4" borderId="22" xfId="0" applyNumberFormat="1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0" fontId="8" fillId="0" borderId="49" xfId="0" applyFont="1" applyFill="1" applyBorder="1" applyAlignment="1">
      <alignment horizontal="center" vertical="top"/>
    </xf>
    <xf numFmtId="164" fontId="7" fillId="4" borderId="13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9" fontId="2" fillId="0" borderId="29" xfId="0" applyNumberFormat="1" applyFont="1" applyFill="1" applyBorder="1" applyAlignment="1">
      <alignment horizontal="center" vertical="top"/>
    </xf>
    <xf numFmtId="164" fontId="8" fillId="0" borderId="18" xfId="0" applyNumberFormat="1" applyFont="1" applyFill="1" applyBorder="1" applyAlignment="1">
      <alignment horizontal="center" vertical="top"/>
    </xf>
    <xf numFmtId="164" fontId="7" fillId="3" borderId="3" xfId="0" applyNumberFormat="1" applyFont="1" applyFill="1" applyBorder="1" applyAlignment="1">
      <alignment horizontal="center" vertical="top"/>
    </xf>
    <xf numFmtId="49" fontId="7" fillId="2" borderId="34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/>
    </xf>
    <xf numFmtId="164" fontId="7" fillId="6" borderId="31" xfId="0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vertical="top"/>
    </xf>
    <xf numFmtId="164" fontId="8" fillId="0" borderId="10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vertical="top"/>
    </xf>
    <xf numFmtId="0" fontId="18" fillId="0" borderId="0" xfId="0" applyFont="1" applyFill="1" applyBorder="1" applyAlignment="1">
      <alignment horizontal="center" vertical="top"/>
    </xf>
    <xf numFmtId="0" fontId="19" fillId="0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0" borderId="8" xfId="0" applyFont="1" applyFill="1" applyBorder="1" applyAlignment="1">
      <alignment horizontal="center" vertical="top" wrapText="1"/>
    </xf>
    <xf numFmtId="164" fontId="8" fillId="0" borderId="12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top"/>
    </xf>
    <xf numFmtId="49" fontId="2" fillId="0" borderId="15" xfId="0" applyNumberFormat="1" applyFont="1" applyFill="1" applyBorder="1" applyAlignment="1">
      <alignment horizontal="center" vertical="top"/>
    </xf>
    <xf numFmtId="0" fontId="2" fillId="0" borderId="17" xfId="0" applyNumberFormat="1" applyFont="1" applyFill="1" applyBorder="1" applyAlignment="1">
      <alignment horizontal="center" vertical="top"/>
    </xf>
    <xf numFmtId="9" fontId="2" fillId="0" borderId="14" xfId="0" applyNumberFormat="1" applyFont="1" applyFill="1" applyBorder="1" applyAlignment="1">
      <alignment horizontal="center" vertical="top"/>
    </xf>
    <xf numFmtId="9" fontId="2" fillId="0" borderId="1" xfId="0" applyNumberFormat="1" applyFont="1" applyFill="1" applyBorder="1" applyAlignment="1">
      <alignment horizontal="center" vertical="top"/>
    </xf>
    <xf numFmtId="9" fontId="2" fillId="0" borderId="2" xfId="0" applyNumberFormat="1" applyFont="1" applyFill="1" applyBorder="1" applyAlignment="1">
      <alignment horizontal="center" vertical="top"/>
    </xf>
    <xf numFmtId="0" fontId="2" fillId="2" borderId="45" xfId="0" applyFont="1" applyFill="1" applyBorder="1" applyAlignment="1">
      <alignment vertical="top"/>
    </xf>
    <xf numFmtId="0" fontId="2" fillId="2" borderId="47" xfId="0" applyFont="1" applyFill="1" applyBorder="1" applyAlignment="1">
      <alignment vertical="top"/>
    </xf>
    <xf numFmtId="0" fontId="6" fillId="0" borderId="32" xfId="0" applyNumberFormat="1" applyFont="1" applyFill="1" applyBorder="1" applyAlignment="1">
      <alignment horizontal="center" vertical="top"/>
    </xf>
    <xf numFmtId="0" fontId="6" fillId="0" borderId="45" xfId="0" applyNumberFormat="1" applyFont="1" applyFill="1" applyBorder="1" applyAlignment="1">
      <alignment horizontal="center" vertical="top"/>
    </xf>
    <xf numFmtId="0" fontId="6" fillId="0" borderId="33" xfId="0" applyNumberFormat="1" applyFont="1" applyFill="1" applyBorder="1" applyAlignment="1">
      <alignment horizontal="center" vertical="top"/>
    </xf>
    <xf numFmtId="49" fontId="7" fillId="6" borderId="3" xfId="0" applyNumberFormat="1" applyFont="1" applyFill="1" applyBorder="1" applyAlignment="1">
      <alignment horizontal="center" vertical="top"/>
    </xf>
    <xf numFmtId="164" fontId="8" fillId="0" borderId="44" xfId="0" applyNumberFormat="1" applyFont="1" applyFill="1" applyBorder="1" applyAlignment="1">
      <alignment horizontal="left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8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164" fontId="8" fillId="0" borderId="39" xfId="0" applyNumberFormat="1" applyFont="1" applyFill="1" applyBorder="1" applyAlignment="1">
      <alignment horizontal="center" vertical="top"/>
    </xf>
    <xf numFmtId="164" fontId="8" fillId="0" borderId="38" xfId="0" applyNumberFormat="1" applyFont="1" applyFill="1" applyBorder="1" applyAlignment="1">
      <alignment horizontal="center" vertical="top"/>
    </xf>
    <xf numFmtId="164" fontId="8" fillId="0" borderId="40" xfId="0" applyNumberFormat="1" applyFont="1" applyFill="1" applyBorder="1" applyAlignment="1">
      <alignment horizontal="center" vertical="top"/>
    </xf>
    <xf numFmtId="164" fontId="8" fillId="0" borderId="57" xfId="0" applyNumberFormat="1" applyFont="1" applyFill="1" applyBorder="1" applyAlignment="1">
      <alignment horizontal="center" vertical="top"/>
    </xf>
    <xf numFmtId="0" fontId="3" fillId="0" borderId="20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0" fontId="11" fillId="0" borderId="44" xfId="0" applyFont="1" applyBorder="1" applyAlignment="1"/>
    <xf numFmtId="0" fontId="3" fillId="0" borderId="15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62" xfId="0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26" fillId="0" borderId="0" xfId="0" applyFont="1" applyAlignment="1">
      <alignment vertical="top"/>
    </xf>
    <xf numFmtId="0" fontId="26" fillId="0" borderId="0" xfId="0" applyNumberFormat="1" applyFont="1" applyAlignment="1">
      <alignment vertical="top"/>
    </xf>
    <xf numFmtId="0" fontId="26" fillId="0" borderId="0" xfId="0" applyFont="1" applyAlignment="1">
      <alignment horizontal="center" vertical="top"/>
    </xf>
    <xf numFmtId="164" fontId="21" fillId="0" borderId="26" xfId="0" applyNumberFormat="1" applyFont="1" applyFill="1" applyBorder="1" applyAlignment="1">
      <alignment horizontal="center" vertical="top"/>
    </xf>
    <xf numFmtId="164" fontId="21" fillId="0" borderId="30" xfId="0" applyNumberFormat="1" applyFont="1" applyFill="1" applyBorder="1" applyAlignment="1">
      <alignment horizontal="center" vertical="top"/>
    </xf>
    <xf numFmtId="0" fontId="8" fillId="0" borderId="19" xfId="0" applyFont="1" applyFill="1" applyBorder="1" applyAlignment="1">
      <alignment horizontal="center" vertical="top" wrapText="1"/>
    </xf>
    <xf numFmtId="164" fontId="8" fillId="0" borderId="3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7" fillId="0" borderId="61" xfId="0" applyNumberFormat="1" applyFont="1" applyFill="1" applyBorder="1" applyAlignment="1">
      <alignment horizontal="center" vertical="center"/>
    </xf>
    <xf numFmtId="164" fontId="8" fillId="0" borderId="19" xfId="0" applyNumberFormat="1" applyFont="1" applyFill="1" applyBorder="1" applyAlignment="1">
      <alignment horizontal="center" vertical="center"/>
    </xf>
    <xf numFmtId="164" fontId="6" fillId="5" borderId="61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8" fillId="0" borderId="57" xfId="0" applyFont="1" applyBorder="1" applyAlignment="1">
      <alignment horizontal="center" vertical="top"/>
    </xf>
    <xf numFmtId="0" fontId="8" fillId="0" borderId="44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center" vertical="top" wrapText="1"/>
    </xf>
    <xf numFmtId="0" fontId="8" fillId="0" borderId="60" xfId="0" applyFont="1" applyBorder="1" applyAlignment="1">
      <alignment horizontal="center" vertical="top"/>
    </xf>
    <xf numFmtId="0" fontId="8" fillId="0" borderId="45" xfId="0" applyFont="1" applyFill="1" applyBorder="1" applyAlignment="1">
      <alignment horizontal="center" vertical="top" wrapText="1"/>
    </xf>
    <xf numFmtId="0" fontId="8" fillId="0" borderId="5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left" vertical="top" wrapText="1"/>
    </xf>
    <xf numFmtId="0" fontId="15" fillId="0" borderId="46" xfId="0" applyFont="1" applyBorder="1" applyAlignment="1">
      <alignment wrapText="1"/>
    </xf>
    <xf numFmtId="0" fontId="8" fillId="0" borderId="53" xfId="0" applyFont="1" applyFill="1" applyBorder="1" applyAlignment="1">
      <alignment horizontal="center" vertical="top" wrapText="1"/>
    </xf>
    <xf numFmtId="0" fontId="8" fillId="0" borderId="64" xfId="0" applyFont="1" applyFill="1" applyBorder="1" applyAlignment="1">
      <alignment horizontal="center" vertical="top" wrapText="1"/>
    </xf>
    <xf numFmtId="164" fontId="7" fillId="4" borderId="55" xfId="0" applyNumberFormat="1" applyFont="1" applyFill="1" applyBorder="1" applyAlignment="1">
      <alignment horizontal="center" vertical="center"/>
    </xf>
    <xf numFmtId="164" fontId="8" fillId="0" borderId="27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4" borderId="34" xfId="0" applyNumberFormat="1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top"/>
    </xf>
    <xf numFmtId="164" fontId="7" fillId="4" borderId="65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52" xfId="0" applyFont="1" applyFill="1" applyBorder="1" applyAlignment="1">
      <alignment horizontal="center" vertical="top" wrapText="1"/>
    </xf>
    <xf numFmtId="0" fontId="13" fillId="0" borderId="52" xfId="0" applyFont="1" applyBorder="1" applyAlignment="1">
      <alignment horizontal="center" vertical="top" wrapText="1"/>
    </xf>
    <xf numFmtId="0" fontId="12" fillId="0" borderId="77" xfId="0" applyFont="1" applyBorder="1" applyAlignment="1">
      <alignment vertical="top" wrapText="1"/>
    </xf>
    <xf numFmtId="0" fontId="8" fillId="0" borderId="52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164" fontId="32" fillId="0" borderId="26" xfId="0" applyNumberFormat="1" applyFont="1" applyFill="1" applyBorder="1" applyAlignment="1">
      <alignment horizontal="center" vertical="top"/>
    </xf>
    <xf numFmtId="164" fontId="33" fillId="6" borderId="31" xfId="0" applyNumberFormat="1" applyFont="1" applyFill="1" applyBorder="1" applyAlignment="1">
      <alignment horizontal="center" vertical="top"/>
    </xf>
    <xf numFmtId="49" fontId="22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8" fillId="0" borderId="56" xfId="0" applyFont="1" applyBorder="1" applyAlignment="1">
      <alignment horizontal="left" vertical="top" wrapText="1"/>
    </xf>
    <xf numFmtId="0" fontId="11" fillId="0" borderId="64" xfId="0" applyFont="1" applyBorder="1" applyAlignment="1">
      <alignment vertical="top" wrapText="1"/>
    </xf>
    <xf numFmtId="0" fontId="11" fillId="0" borderId="71" xfId="0" applyFont="1" applyBorder="1" applyAlignment="1">
      <alignment vertical="top" wrapText="1"/>
    </xf>
    <xf numFmtId="164" fontId="24" fillId="0" borderId="56" xfId="0" applyNumberFormat="1" applyFont="1" applyBorder="1" applyAlignment="1">
      <alignment horizontal="center" vertical="top" wrapText="1"/>
    </xf>
    <xf numFmtId="164" fontId="24" fillId="0" borderId="64" xfId="0" applyNumberFormat="1" applyFont="1" applyBorder="1" applyAlignment="1">
      <alignment horizontal="center" vertical="top" wrapText="1"/>
    </xf>
    <xf numFmtId="164" fontId="24" fillId="0" borderId="71" xfId="0" applyNumberFormat="1" applyFont="1" applyBorder="1" applyAlignment="1">
      <alignment horizontal="center" vertical="top" wrapText="1"/>
    </xf>
    <xf numFmtId="0" fontId="8" fillId="0" borderId="73" xfId="0" applyFont="1" applyBorder="1" applyAlignment="1">
      <alignment horizontal="left" vertical="top" wrapText="1"/>
    </xf>
    <xf numFmtId="0" fontId="11" fillId="0" borderId="38" xfId="0" applyFont="1" applyBorder="1" applyAlignment="1">
      <alignment vertical="top" wrapText="1"/>
    </xf>
    <xf numFmtId="0" fontId="11" fillId="0" borderId="40" xfId="0" applyFont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0" fontId="6" fillId="0" borderId="27" xfId="0" applyFont="1" applyFill="1" applyBorder="1" applyAlignment="1">
      <alignment vertical="top" wrapText="1"/>
    </xf>
    <xf numFmtId="0" fontId="6" fillId="0" borderId="65" xfId="0" applyFont="1" applyFill="1" applyBorder="1" applyAlignment="1">
      <alignment vertical="top" wrapText="1"/>
    </xf>
    <xf numFmtId="0" fontId="31" fillId="0" borderId="27" xfId="0" applyFont="1" applyFill="1" applyBorder="1" applyAlignment="1">
      <alignment vertical="top" wrapText="1"/>
    </xf>
    <xf numFmtId="0" fontId="31" fillId="0" borderId="65" xfId="0" applyFont="1" applyFill="1" applyBorder="1" applyAlignment="1">
      <alignment vertical="top" wrapText="1"/>
    </xf>
    <xf numFmtId="49" fontId="9" fillId="0" borderId="5" xfId="0" applyNumberFormat="1" applyFont="1" applyBorder="1" applyAlignment="1">
      <alignment horizontal="center" vertical="top"/>
    </xf>
    <xf numFmtId="49" fontId="2" fillId="0" borderId="66" xfId="0" applyNumberFormat="1" applyFont="1" applyBorder="1" applyAlignment="1">
      <alignment horizontal="center" vertical="top"/>
    </xf>
    <xf numFmtId="49" fontId="2" fillId="0" borderId="50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53" xfId="0" applyNumberFormat="1" applyFont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49" fontId="2" fillId="0" borderId="8" xfId="0" applyNumberFormat="1" applyFont="1" applyBorder="1" applyAlignment="1">
      <alignment horizontal="center" vertical="top"/>
    </xf>
    <xf numFmtId="49" fontId="7" fillId="6" borderId="24" xfId="0" applyNumberFormat="1" applyFont="1" applyFill="1" applyBorder="1" applyAlignment="1">
      <alignment horizontal="right" vertical="top"/>
    </xf>
    <xf numFmtId="0" fontId="5" fillId="2" borderId="23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49" fontId="7" fillId="3" borderId="23" xfId="0" applyNumberFormat="1" applyFont="1" applyFill="1" applyBorder="1" applyAlignment="1">
      <alignment horizontal="right" vertical="top"/>
    </xf>
    <xf numFmtId="49" fontId="7" fillId="3" borderId="24" xfId="0" applyNumberFormat="1" applyFont="1" applyFill="1" applyBorder="1" applyAlignment="1">
      <alignment horizontal="right" vertical="top"/>
    </xf>
    <xf numFmtId="49" fontId="7" fillId="2" borderId="23" xfId="0" applyNumberFormat="1" applyFont="1" applyFill="1" applyBorder="1" applyAlignment="1">
      <alignment horizontal="right" vertical="top"/>
    </xf>
    <xf numFmtId="49" fontId="7" fillId="2" borderId="24" xfId="0" applyNumberFormat="1" applyFont="1" applyFill="1" applyBorder="1" applyAlignment="1">
      <alignment horizontal="right" vertical="top"/>
    </xf>
    <xf numFmtId="0" fontId="2" fillId="6" borderId="55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50" xfId="0" applyFont="1" applyFill="1" applyBorder="1" applyAlignment="1">
      <alignment horizontal="center" vertical="top"/>
    </xf>
    <xf numFmtId="0" fontId="6" fillId="0" borderId="36" xfId="0" applyFont="1" applyBorder="1" applyAlignment="1">
      <alignment horizontal="left" vertical="top" wrapText="1"/>
    </xf>
    <xf numFmtId="0" fontId="11" fillId="0" borderId="41" xfId="0" applyFont="1" applyBorder="1" applyAlignment="1">
      <alignment vertical="top" wrapText="1"/>
    </xf>
    <xf numFmtId="0" fontId="8" fillId="0" borderId="36" xfId="0" applyFont="1" applyBorder="1" applyAlignment="1">
      <alignment horizontal="left" vertical="top" wrapText="1"/>
    </xf>
    <xf numFmtId="0" fontId="14" fillId="0" borderId="41" xfId="0" applyFont="1" applyBorder="1" applyAlignment="1">
      <alignment vertical="top" wrapText="1"/>
    </xf>
    <xf numFmtId="49" fontId="7" fillId="0" borderId="28" xfId="0" applyNumberFormat="1" applyFont="1" applyBorder="1" applyAlignment="1">
      <alignment horizontal="center" vertical="top" wrapText="1"/>
    </xf>
    <xf numFmtId="0" fontId="11" fillId="0" borderId="32" xfId="0" applyFont="1" applyBorder="1" applyAlignment="1">
      <alignment horizontal="center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 wrapText="1"/>
    </xf>
    <xf numFmtId="0" fontId="11" fillId="0" borderId="44" xfId="0" applyFont="1" applyBorder="1" applyAlignment="1">
      <alignment horizontal="center" vertical="top" wrapText="1"/>
    </xf>
    <xf numFmtId="164" fontId="24" fillId="0" borderId="70" xfId="0" applyNumberFormat="1" applyFont="1" applyBorder="1" applyAlignment="1">
      <alignment horizontal="center" vertical="top" wrapText="1"/>
    </xf>
    <xf numFmtId="164" fontId="24" fillId="0" borderId="60" xfId="0" applyNumberFormat="1" applyFont="1" applyBorder="1" applyAlignment="1">
      <alignment horizontal="center" vertical="top" wrapText="1"/>
    </xf>
    <xf numFmtId="164" fontId="24" fillId="0" borderId="66" xfId="0" applyNumberFormat="1" applyFont="1" applyBorder="1" applyAlignment="1">
      <alignment horizontal="center" vertical="top" wrapText="1"/>
    </xf>
    <xf numFmtId="0" fontId="7" fillId="4" borderId="3" xfId="0" applyFont="1" applyFill="1" applyBorder="1" applyAlignment="1">
      <alignment horizontal="right" vertical="top" wrapText="1"/>
    </xf>
    <xf numFmtId="0" fontId="11" fillId="0" borderId="4" xfId="0" applyFont="1" applyBorder="1" applyAlignment="1">
      <alignment vertical="top" wrapText="1"/>
    </xf>
    <xf numFmtId="0" fontId="11" fillId="0" borderId="62" xfId="0" applyFont="1" applyBorder="1" applyAlignment="1">
      <alignment vertical="top" wrapText="1"/>
    </xf>
    <xf numFmtId="164" fontId="25" fillId="4" borderId="24" xfId="0" applyNumberFormat="1" applyFont="1" applyFill="1" applyBorder="1" applyAlignment="1">
      <alignment horizontal="center" vertical="top" wrapText="1"/>
    </xf>
    <xf numFmtId="164" fontId="25" fillId="4" borderId="25" xfId="0" applyNumberFormat="1" applyFont="1" applyFill="1" applyBorder="1" applyAlignment="1">
      <alignment horizontal="center" vertical="top" wrapText="1"/>
    </xf>
    <xf numFmtId="0" fontId="8" fillId="0" borderId="63" xfId="0" applyFont="1" applyBorder="1" applyAlignment="1">
      <alignment horizontal="left" vertical="top" wrapText="1"/>
    </xf>
    <xf numFmtId="0" fontId="11" fillId="0" borderId="59" xfId="0" applyFont="1" applyBorder="1" applyAlignment="1">
      <alignment vertical="top" wrapText="1"/>
    </xf>
    <xf numFmtId="0" fontId="11" fillId="0" borderId="58" xfId="0" applyFont="1" applyBorder="1" applyAlignment="1">
      <alignment vertical="top" wrapText="1"/>
    </xf>
    <xf numFmtId="0" fontId="8" fillId="0" borderId="16" xfId="0" applyFont="1" applyBorder="1" applyAlignment="1">
      <alignment horizontal="left" vertical="top" wrapText="1"/>
    </xf>
    <xf numFmtId="0" fontId="11" fillId="0" borderId="15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7" fillId="6" borderId="3" xfId="0" applyFont="1" applyFill="1" applyBorder="1" applyAlignment="1">
      <alignment horizontal="right" vertical="top" wrapText="1"/>
    </xf>
    <xf numFmtId="0" fontId="11" fillId="6" borderId="4" xfId="0" applyFont="1" applyFill="1" applyBorder="1" applyAlignment="1">
      <alignment vertical="top" wrapText="1"/>
    </xf>
    <xf numFmtId="0" fontId="11" fillId="6" borderId="23" xfId="0" applyFont="1" applyFill="1" applyBorder="1" applyAlignment="1">
      <alignment vertical="top" wrapText="1"/>
    </xf>
    <xf numFmtId="164" fontId="23" fillId="6" borderId="34" xfId="0" applyNumberFormat="1" applyFont="1" applyFill="1" applyBorder="1" applyAlignment="1">
      <alignment horizontal="center" vertical="top" wrapText="1"/>
    </xf>
    <xf numFmtId="164" fontId="23" fillId="6" borderId="24" xfId="0" applyNumberFormat="1" applyFont="1" applyFill="1" applyBorder="1" applyAlignment="1">
      <alignment horizontal="center" vertical="top" wrapText="1"/>
    </xf>
    <xf numFmtId="164" fontId="23" fillId="6" borderId="25" xfId="0" applyNumberFormat="1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left" vertical="top" wrapText="1"/>
    </xf>
    <xf numFmtId="0" fontId="11" fillId="5" borderId="64" xfId="0" applyFont="1" applyFill="1" applyBorder="1" applyAlignment="1">
      <alignment horizontal="left" vertical="top" wrapText="1"/>
    </xf>
    <xf numFmtId="0" fontId="11" fillId="5" borderId="71" xfId="0" applyFont="1" applyFill="1" applyBorder="1" applyAlignment="1">
      <alignment horizontal="left" vertical="top" wrapText="1"/>
    </xf>
    <xf numFmtId="164" fontId="24" fillId="0" borderId="18" xfId="0" applyNumberFormat="1" applyFont="1" applyBorder="1" applyAlignment="1">
      <alignment horizontal="center" vertical="top" wrapText="1"/>
    </xf>
    <xf numFmtId="164" fontId="24" fillId="0" borderId="48" xfId="0" applyNumberFormat="1" applyFont="1" applyBorder="1" applyAlignment="1">
      <alignment horizontal="center" vertical="top" wrapText="1"/>
    </xf>
    <xf numFmtId="0" fontId="11" fillId="0" borderId="72" xfId="0" applyFont="1" applyBorder="1" applyAlignment="1">
      <alignment vertical="top" wrapText="1"/>
    </xf>
    <xf numFmtId="49" fontId="6" fillId="0" borderId="69" xfId="0" applyNumberFormat="1" applyFont="1" applyFill="1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5" fillId="0" borderId="34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49" fontId="7" fillId="2" borderId="54" xfId="0" applyNumberFormat="1" applyFont="1" applyFill="1" applyBorder="1" applyAlignment="1">
      <alignment horizontal="center" vertical="top"/>
    </xf>
    <xf numFmtId="49" fontId="7" fillId="2" borderId="55" xfId="0" applyNumberFormat="1" applyFont="1" applyFill="1" applyBorder="1" applyAlignment="1">
      <alignment horizontal="center" vertical="top"/>
    </xf>
    <xf numFmtId="49" fontId="7" fillId="3" borderId="15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49" fontId="7" fillId="0" borderId="15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2" borderId="61" xfId="0" applyNumberFormat="1" applyFont="1" applyFill="1" applyBorder="1" applyAlignment="1">
      <alignment horizontal="center" vertical="top"/>
    </xf>
    <xf numFmtId="49" fontId="7" fillId="3" borderId="20" xfId="0" applyNumberFormat="1" applyFont="1" applyFill="1" applyBorder="1" applyAlignment="1">
      <alignment horizontal="center" vertical="top"/>
    </xf>
    <xf numFmtId="49" fontId="7" fillId="0" borderId="20" xfId="0" applyNumberFormat="1" applyFont="1" applyBorder="1" applyAlignment="1">
      <alignment horizontal="center" vertical="top"/>
    </xf>
    <xf numFmtId="49" fontId="7" fillId="0" borderId="28" xfId="0" applyNumberFormat="1" applyFont="1" applyBorder="1" applyAlignment="1">
      <alignment horizontal="center" vertical="top"/>
    </xf>
    <xf numFmtId="49" fontId="7" fillId="0" borderId="32" xfId="0" applyNumberFormat="1" applyFont="1" applyBorder="1" applyAlignment="1">
      <alignment horizontal="center" vertical="top"/>
    </xf>
    <xf numFmtId="49" fontId="9" fillId="0" borderId="52" xfId="0" applyNumberFormat="1" applyFont="1" applyBorder="1" applyAlignment="1">
      <alignment horizontal="center" vertical="top"/>
    </xf>
    <xf numFmtId="49" fontId="9" fillId="0" borderId="44" xfId="0" applyNumberFormat="1" applyFont="1" applyBorder="1" applyAlignment="1">
      <alignment horizontal="center" vertical="top"/>
    </xf>
    <xf numFmtId="49" fontId="7" fillId="3" borderId="23" xfId="0" applyNumberFormat="1" applyFont="1" applyFill="1" applyBorder="1" applyAlignment="1">
      <alignment horizontal="left" vertical="top"/>
    </xf>
    <xf numFmtId="49" fontId="7" fillId="3" borderId="24" xfId="0" applyNumberFormat="1" applyFont="1" applyFill="1" applyBorder="1" applyAlignment="1">
      <alignment horizontal="left" vertical="top"/>
    </xf>
    <xf numFmtId="49" fontId="7" fillId="3" borderId="69" xfId="0" applyNumberFormat="1" applyFont="1" applyFill="1" applyBorder="1" applyAlignment="1">
      <alignment horizontal="left" vertical="top"/>
    </xf>
    <xf numFmtId="49" fontId="7" fillId="3" borderId="25" xfId="0" applyNumberFormat="1" applyFont="1" applyFill="1" applyBorder="1" applyAlignment="1">
      <alignment horizontal="left" vertical="top"/>
    </xf>
    <xf numFmtId="0" fontId="7" fillId="0" borderId="5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top"/>
    </xf>
    <xf numFmtId="49" fontId="7" fillId="2" borderId="10" xfId="0" applyNumberFormat="1" applyFont="1" applyFill="1" applyBorder="1" applyAlignment="1">
      <alignment horizontal="center" vertical="top"/>
    </xf>
    <xf numFmtId="49" fontId="7" fillId="2" borderId="14" xfId="0" applyNumberFormat="1" applyFont="1" applyFill="1" applyBorder="1" applyAlignment="1">
      <alignment horizontal="center" vertical="top"/>
    </xf>
    <xf numFmtId="49" fontId="7" fillId="3" borderId="27" xfId="0" applyNumberFormat="1" applyFont="1" applyFill="1" applyBorder="1" applyAlignment="1">
      <alignment horizontal="center" vertical="top"/>
    </xf>
    <xf numFmtId="49" fontId="7" fillId="3" borderId="74" xfId="0" applyNumberFormat="1" applyFont="1" applyFill="1" applyBorder="1" applyAlignment="1">
      <alignment horizontal="center" vertical="top"/>
    </xf>
    <xf numFmtId="49" fontId="7" fillId="3" borderId="65" xfId="0" applyNumberFormat="1" applyFont="1" applyFill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64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49" fontId="2" fillId="0" borderId="54" xfId="0" applyNumberFormat="1" applyFont="1" applyBorder="1" applyAlignment="1">
      <alignment horizontal="center" vertical="top"/>
    </xf>
    <xf numFmtId="49" fontId="2" fillId="0" borderId="75" xfId="0" applyNumberFormat="1" applyFont="1" applyBorder="1" applyAlignment="1">
      <alignment horizontal="center" vertical="top"/>
    </xf>
    <xf numFmtId="49" fontId="2" fillId="0" borderId="55" xfId="0" applyNumberFormat="1" applyFont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left" vertical="top"/>
    </xf>
    <xf numFmtId="0" fontId="5" fillId="2" borderId="25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62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8" fillId="0" borderId="45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vertical="top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6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" fillId="0" borderId="52" xfId="0" applyNumberFormat="1" applyFont="1" applyBorder="1" applyAlignment="1">
      <alignment horizontal="center" vertical="center" textRotation="90" wrapText="1"/>
    </xf>
    <xf numFmtId="0" fontId="2" fillId="0" borderId="19" xfId="0" applyNumberFormat="1" applyFont="1" applyBorder="1" applyAlignment="1">
      <alignment horizontal="center" vertical="center" textRotation="90" wrapText="1"/>
    </xf>
    <xf numFmtId="0" fontId="2" fillId="0" borderId="44" xfId="0" applyNumberFormat="1" applyFont="1" applyBorder="1" applyAlignment="1">
      <alignment horizontal="center" vertical="center" textRotation="90" wrapText="1"/>
    </xf>
    <xf numFmtId="0" fontId="8" fillId="0" borderId="67" xfId="0" applyFont="1" applyFill="1" applyBorder="1" applyAlignment="1">
      <alignment horizontal="left" vertical="top" wrapText="1"/>
    </xf>
    <xf numFmtId="0" fontId="8" fillId="0" borderId="30" xfId="0" applyFont="1" applyFill="1" applyBorder="1" applyAlignment="1">
      <alignment horizontal="left" vertical="top" wrapText="1"/>
    </xf>
    <xf numFmtId="0" fontId="8" fillId="0" borderId="43" xfId="0" applyFont="1" applyFill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49" fontId="2" fillId="0" borderId="68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4" xfId="0" applyNumberFormat="1" applyFont="1" applyFill="1" applyBorder="1" applyAlignment="1">
      <alignment horizontal="right" vertical="top"/>
    </xf>
    <xf numFmtId="49" fontId="7" fillId="3" borderId="62" xfId="0" applyNumberFormat="1" applyFont="1" applyFill="1" applyBorder="1" applyAlignment="1">
      <alignment horizontal="right" vertical="top"/>
    </xf>
    <xf numFmtId="49" fontId="2" fillId="0" borderId="61" xfId="0" applyNumberFormat="1" applyFont="1" applyBorder="1" applyAlignment="1">
      <alignment horizontal="center" vertical="top"/>
    </xf>
    <xf numFmtId="0" fontId="6" fillId="0" borderId="21" xfId="0" applyFont="1" applyFill="1" applyBorder="1" applyAlignment="1">
      <alignment horizontal="left" vertical="top" wrapText="1"/>
    </xf>
    <xf numFmtId="49" fontId="9" fillId="0" borderId="19" xfId="0" applyNumberFormat="1" applyFont="1" applyBorder="1" applyAlignment="1">
      <alignment horizontal="center" vertical="top"/>
    </xf>
    <xf numFmtId="0" fontId="15" fillId="0" borderId="0" xfId="0" applyFont="1" applyAlignment="1">
      <alignment horizontal="left" wrapText="1"/>
    </xf>
    <xf numFmtId="0" fontId="8" fillId="0" borderId="52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44" xfId="0" applyFont="1" applyBorder="1" applyAlignment="1">
      <alignment horizontal="center" vertical="center" textRotation="90" wrapText="1"/>
    </xf>
    <xf numFmtId="49" fontId="7" fillId="3" borderId="77" xfId="0" applyNumberFormat="1" applyFont="1" applyFill="1" applyBorder="1" applyAlignment="1">
      <alignment horizontal="left" vertical="top"/>
    </xf>
    <xf numFmtId="0" fontId="8" fillId="0" borderId="69" xfId="0" applyFont="1" applyFill="1" applyBorder="1" applyAlignment="1">
      <alignment horizontal="left" vertical="top" wrapText="1"/>
    </xf>
    <xf numFmtId="0" fontId="8" fillId="0" borderId="45" xfId="0" applyFont="1" applyFill="1" applyBorder="1" applyAlignment="1">
      <alignment horizontal="left" vertical="top" wrapText="1"/>
    </xf>
    <xf numFmtId="0" fontId="6" fillId="0" borderId="75" xfId="0" applyFont="1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11" fillId="0" borderId="43" xfId="0" applyFont="1" applyFill="1" applyBorder="1" applyAlignment="1">
      <alignment horizontal="left" vertical="top" wrapText="1"/>
    </xf>
    <xf numFmtId="49" fontId="7" fillId="3" borderId="32" xfId="0" applyNumberFormat="1" applyFont="1" applyFill="1" applyBorder="1" applyAlignment="1">
      <alignment horizontal="right" vertical="top"/>
    </xf>
    <xf numFmtId="49" fontId="7" fillId="0" borderId="20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49" fontId="7" fillId="2" borderId="4" xfId="0" applyNumberFormat="1" applyFont="1" applyFill="1" applyBorder="1" applyAlignment="1">
      <alignment horizontal="right" vertical="top"/>
    </xf>
    <xf numFmtId="49" fontId="7" fillId="2" borderId="62" xfId="0" applyNumberFormat="1" applyFont="1" applyFill="1" applyBorder="1" applyAlignment="1">
      <alignment horizontal="right" vertical="top"/>
    </xf>
    <xf numFmtId="0" fontId="8" fillId="0" borderId="52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11" fillId="0" borderId="57" xfId="0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164" fontId="8" fillId="0" borderId="52" xfId="0" applyNumberFormat="1" applyFont="1" applyFill="1" applyBorder="1" applyAlignment="1">
      <alignment horizontal="left" vertical="center" wrapText="1"/>
    </xf>
    <xf numFmtId="164" fontId="8" fillId="0" borderId="44" xfId="0" applyNumberFormat="1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top" wrapText="1"/>
    </xf>
    <xf numFmtId="0" fontId="6" fillId="0" borderId="43" xfId="0" applyFont="1" applyFill="1" applyBorder="1" applyAlignment="1">
      <alignment horizontal="left" vertical="top" wrapText="1"/>
    </xf>
    <xf numFmtId="0" fontId="21" fillId="0" borderId="36" xfId="0" applyNumberFormat="1" applyFont="1" applyFill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21" fillId="0" borderId="36" xfId="0" applyFont="1" applyFill="1" applyBorder="1" applyAlignment="1">
      <alignment vertical="top" wrapText="1"/>
    </xf>
    <xf numFmtId="0" fontId="0" fillId="0" borderId="41" xfId="0" applyBorder="1" applyAlignment="1">
      <alignment vertical="top" wrapText="1"/>
    </xf>
    <xf numFmtId="1" fontId="6" fillId="0" borderId="36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164" fontId="32" fillId="0" borderId="17" xfId="0" applyNumberFormat="1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horizontal="left" vertical="top" wrapText="1"/>
    </xf>
    <xf numFmtId="0" fontId="31" fillId="0" borderId="42" xfId="0" applyFont="1" applyFill="1" applyBorder="1" applyAlignment="1">
      <alignment horizontal="left" vertical="top" wrapText="1"/>
    </xf>
  </cellXfs>
  <cellStyles count="5">
    <cellStyle name="Įprastas" xfId="0" builtinId="0"/>
    <cellStyle name="Įprastas 2" xfId="2"/>
    <cellStyle name="Normal 2" xfId="1"/>
    <cellStyle name="Normal 2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5"/>
  <sheetViews>
    <sheetView tabSelected="1" topLeftCell="A76" zoomScaleNormal="100" workbookViewId="0">
      <selection activeCell="K84" sqref="K84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4" style="1" customWidth="1"/>
    <col min="5" max="5" width="7.88671875" style="2" customWidth="1"/>
    <col min="6" max="6" width="4.44140625" style="1" customWidth="1"/>
    <col min="7" max="7" width="6" style="3" customWidth="1"/>
    <col min="8" max="8" width="5.5546875" style="1" customWidth="1"/>
    <col min="9" max="9" width="4.6640625" style="1" customWidth="1"/>
    <col min="10" max="10" width="5.88671875" style="1" customWidth="1"/>
    <col min="11" max="11" width="5.6640625" style="1" customWidth="1"/>
    <col min="12" max="12" width="5.88671875" style="1" customWidth="1"/>
    <col min="13" max="13" width="5.44140625" style="1" customWidth="1"/>
    <col min="14" max="14" width="30.5546875" style="1" customWidth="1"/>
    <col min="15" max="15" width="4.33203125" style="4" customWidth="1"/>
    <col min="16" max="16" width="3.6640625" style="1" customWidth="1"/>
    <col min="17" max="17" width="3.88671875" style="1" customWidth="1"/>
    <col min="18" max="16384" width="9.109375" style="5"/>
  </cols>
  <sheetData>
    <row r="1" spans="1:23" ht="77.25" customHeight="1" x14ac:dyDescent="0.25">
      <c r="L1" s="353"/>
      <c r="M1" s="354"/>
      <c r="N1" s="354"/>
      <c r="O1" s="354"/>
      <c r="P1" s="354"/>
      <c r="Q1" s="354"/>
    </row>
    <row r="2" spans="1:23" ht="13.5" customHeight="1" x14ac:dyDescent="0.25">
      <c r="D2" s="120"/>
      <c r="E2" s="121" t="s">
        <v>59</v>
      </c>
      <c r="F2" s="122"/>
      <c r="G2" s="123"/>
      <c r="H2" s="122"/>
      <c r="I2" s="122"/>
      <c r="J2" s="122"/>
      <c r="K2" s="122"/>
      <c r="L2" s="124"/>
      <c r="M2" s="120"/>
      <c r="N2" s="120"/>
      <c r="O2" s="120"/>
      <c r="P2" s="120"/>
      <c r="Q2" s="120"/>
      <c r="R2" s="125"/>
      <c r="S2" s="125"/>
      <c r="T2" s="125"/>
      <c r="U2" s="125"/>
      <c r="V2" s="125"/>
      <c r="W2" s="125"/>
    </row>
    <row r="3" spans="1:23" ht="15.75" customHeight="1" thickBot="1" x14ac:dyDescent="0.3">
      <c r="A3" s="139"/>
      <c r="B3" s="140"/>
      <c r="C3" s="140"/>
      <c r="D3" s="380" t="s">
        <v>36</v>
      </c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</row>
    <row r="4" spans="1:23" ht="36.75" customHeight="1" x14ac:dyDescent="0.25">
      <c r="A4" s="355" t="s">
        <v>0</v>
      </c>
      <c r="B4" s="358" t="s">
        <v>1</v>
      </c>
      <c r="C4" s="358" t="s">
        <v>2</v>
      </c>
      <c r="D4" s="361" t="s">
        <v>3</v>
      </c>
      <c r="E4" s="364" t="s">
        <v>4</v>
      </c>
      <c r="F4" s="328" t="s">
        <v>5</v>
      </c>
      <c r="G4" s="347" t="s">
        <v>6</v>
      </c>
      <c r="H4" s="287" t="s">
        <v>107</v>
      </c>
      <c r="I4" s="288"/>
      <c r="J4" s="288"/>
      <c r="K4" s="289"/>
      <c r="L4" s="344" t="s">
        <v>108</v>
      </c>
      <c r="M4" s="381" t="s">
        <v>109</v>
      </c>
      <c r="N4" s="318" t="s">
        <v>23</v>
      </c>
      <c r="O4" s="319"/>
      <c r="P4" s="319"/>
      <c r="Q4" s="320"/>
    </row>
    <row r="5" spans="1:23" ht="15" customHeight="1" x14ac:dyDescent="0.25">
      <c r="A5" s="356"/>
      <c r="B5" s="359"/>
      <c r="C5" s="359"/>
      <c r="D5" s="362"/>
      <c r="E5" s="365"/>
      <c r="F5" s="329"/>
      <c r="G5" s="348"/>
      <c r="H5" s="350" t="s">
        <v>7</v>
      </c>
      <c r="I5" s="352" t="s">
        <v>8</v>
      </c>
      <c r="J5" s="352"/>
      <c r="K5" s="334" t="s">
        <v>9</v>
      </c>
      <c r="L5" s="345"/>
      <c r="M5" s="382"/>
      <c r="N5" s="340" t="s">
        <v>35</v>
      </c>
      <c r="O5" s="342" t="s">
        <v>10</v>
      </c>
      <c r="P5" s="342"/>
      <c r="Q5" s="343"/>
    </row>
    <row r="6" spans="1:23" ht="94.5" customHeight="1" thickBot="1" x14ac:dyDescent="0.3">
      <c r="A6" s="357"/>
      <c r="B6" s="360"/>
      <c r="C6" s="360"/>
      <c r="D6" s="363"/>
      <c r="E6" s="366"/>
      <c r="F6" s="330"/>
      <c r="G6" s="349"/>
      <c r="H6" s="351"/>
      <c r="I6" s="129" t="s">
        <v>7</v>
      </c>
      <c r="J6" s="34" t="s">
        <v>11</v>
      </c>
      <c r="K6" s="335"/>
      <c r="L6" s="346"/>
      <c r="M6" s="383"/>
      <c r="N6" s="341"/>
      <c r="O6" s="7" t="s">
        <v>96</v>
      </c>
      <c r="P6" s="7" t="s">
        <v>97</v>
      </c>
      <c r="Q6" s="8" t="s">
        <v>110</v>
      </c>
    </row>
    <row r="7" spans="1:23" ht="14.25" customHeight="1" thickBot="1" x14ac:dyDescent="0.3">
      <c r="A7" s="40" t="s">
        <v>12</v>
      </c>
      <c r="B7" s="336" t="s">
        <v>59</v>
      </c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7"/>
      <c r="R7" s="131"/>
      <c r="S7" s="131"/>
      <c r="T7" s="131"/>
      <c r="U7" s="131"/>
      <c r="V7" s="131"/>
      <c r="W7" s="131"/>
    </row>
    <row r="8" spans="1:23" ht="14.25" customHeight="1" thickBot="1" x14ac:dyDescent="0.3">
      <c r="A8" s="41" t="s">
        <v>12</v>
      </c>
      <c r="B8" s="42" t="s">
        <v>12</v>
      </c>
      <c r="C8" s="338" t="s">
        <v>74</v>
      </c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9"/>
      <c r="R8" s="131"/>
      <c r="S8" s="131"/>
      <c r="T8" s="131"/>
      <c r="U8" s="131"/>
      <c r="V8" s="131"/>
      <c r="W8" s="131"/>
    </row>
    <row r="9" spans="1:23" ht="29.25" customHeight="1" x14ac:dyDescent="0.25">
      <c r="A9" s="321" t="s">
        <v>12</v>
      </c>
      <c r="B9" s="324" t="s">
        <v>12</v>
      </c>
      <c r="C9" s="305" t="s">
        <v>12</v>
      </c>
      <c r="D9" s="411" t="s">
        <v>39</v>
      </c>
      <c r="E9" s="237" t="s">
        <v>64</v>
      </c>
      <c r="F9" s="331" t="s">
        <v>41</v>
      </c>
      <c r="G9" s="217" t="s">
        <v>40</v>
      </c>
      <c r="H9" s="16">
        <v>3630.6</v>
      </c>
      <c r="I9" s="15"/>
      <c r="J9" s="15">
        <v>2376.4</v>
      </c>
      <c r="K9" s="410">
        <v>48.7</v>
      </c>
      <c r="L9" s="18">
        <v>3650</v>
      </c>
      <c r="M9" s="19">
        <v>3700</v>
      </c>
      <c r="N9" s="36" t="s">
        <v>91</v>
      </c>
      <c r="O9" s="157" t="s">
        <v>118</v>
      </c>
      <c r="P9" s="157" t="s">
        <v>120</v>
      </c>
      <c r="Q9" s="157" t="s">
        <v>120</v>
      </c>
      <c r="R9" s="131"/>
      <c r="S9" s="131"/>
      <c r="T9" s="131"/>
      <c r="U9" s="131"/>
      <c r="V9" s="131"/>
      <c r="W9" s="131"/>
    </row>
    <row r="10" spans="1:23" ht="31.95" customHeight="1" x14ac:dyDescent="0.25">
      <c r="A10" s="322"/>
      <c r="B10" s="325"/>
      <c r="C10" s="327"/>
      <c r="D10" s="412"/>
      <c r="E10" s="243"/>
      <c r="F10" s="332"/>
      <c r="G10" s="141" t="s">
        <v>106</v>
      </c>
      <c r="H10" s="126">
        <v>4.3</v>
      </c>
      <c r="I10" s="127"/>
      <c r="J10" s="127">
        <v>3.3</v>
      </c>
      <c r="K10" s="128"/>
      <c r="L10" s="142"/>
      <c r="M10" s="143"/>
      <c r="N10" s="35" t="s">
        <v>92</v>
      </c>
      <c r="O10" s="38" t="s">
        <v>119</v>
      </c>
      <c r="P10" s="38" t="s">
        <v>120</v>
      </c>
      <c r="Q10" s="38" t="s">
        <v>120</v>
      </c>
      <c r="R10" s="131"/>
      <c r="S10" s="131"/>
      <c r="T10" s="132"/>
      <c r="U10" s="131"/>
      <c r="V10" s="131"/>
      <c r="W10" s="131"/>
    </row>
    <row r="11" spans="1:23" ht="36.75" customHeight="1" x14ac:dyDescent="0.25">
      <c r="A11" s="322"/>
      <c r="B11" s="325"/>
      <c r="C11" s="327"/>
      <c r="D11" s="412"/>
      <c r="E11" s="243"/>
      <c r="F11" s="332"/>
      <c r="G11" s="141" t="s">
        <v>129</v>
      </c>
      <c r="H11" s="126">
        <v>5.8</v>
      </c>
      <c r="I11" s="127"/>
      <c r="J11" s="127">
        <v>4.5</v>
      </c>
      <c r="K11" s="128"/>
      <c r="L11" s="142"/>
      <c r="M11" s="143"/>
      <c r="N11" s="45" t="s">
        <v>121</v>
      </c>
      <c r="O11" s="38" t="s">
        <v>122</v>
      </c>
      <c r="P11" s="38" t="s">
        <v>123</v>
      </c>
      <c r="Q11" s="38" t="s">
        <v>124</v>
      </c>
      <c r="R11" s="131"/>
      <c r="S11" s="131"/>
      <c r="T11" s="132"/>
      <c r="U11" s="131"/>
      <c r="V11" s="131"/>
      <c r="W11" s="131"/>
    </row>
    <row r="12" spans="1:23" ht="36.6" customHeight="1" x14ac:dyDescent="0.25">
      <c r="A12" s="322"/>
      <c r="B12" s="325"/>
      <c r="C12" s="327"/>
      <c r="D12" s="412"/>
      <c r="E12" s="243"/>
      <c r="F12" s="332"/>
      <c r="G12" s="141"/>
      <c r="H12" s="126"/>
      <c r="I12" s="127"/>
      <c r="J12" s="127"/>
      <c r="K12" s="128"/>
      <c r="L12" s="142"/>
      <c r="M12" s="143"/>
      <c r="N12" s="45" t="s">
        <v>95</v>
      </c>
      <c r="O12" s="38" t="s">
        <v>73</v>
      </c>
      <c r="P12" s="38" t="s">
        <v>73</v>
      </c>
      <c r="Q12" s="38" t="s">
        <v>73</v>
      </c>
      <c r="R12" s="131"/>
      <c r="S12" s="131"/>
      <c r="T12" s="132"/>
      <c r="U12" s="131"/>
      <c r="V12" s="131"/>
      <c r="W12" s="131"/>
    </row>
    <row r="13" spans="1:23" ht="18" customHeight="1" thickBot="1" x14ac:dyDescent="0.3">
      <c r="A13" s="322"/>
      <c r="B13" s="325"/>
      <c r="C13" s="327"/>
      <c r="D13" s="412"/>
      <c r="E13" s="243"/>
      <c r="F13" s="332"/>
      <c r="G13" s="141"/>
      <c r="H13" s="126"/>
      <c r="I13" s="127"/>
      <c r="J13" s="127"/>
      <c r="K13" s="128"/>
      <c r="L13" s="142"/>
      <c r="M13" s="143"/>
      <c r="N13" s="45" t="s">
        <v>72</v>
      </c>
      <c r="O13" s="46" t="s">
        <v>73</v>
      </c>
      <c r="P13" s="46" t="s">
        <v>73</v>
      </c>
      <c r="Q13" s="46" t="s">
        <v>73</v>
      </c>
      <c r="R13" s="131"/>
      <c r="S13" s="131"/>
      <c r="T13" s="132"/>
      <c r="U13" s="131"/>
      <c r="V13" s="131"/>
      <c r="W13" s="131"/>
    </row>
    <row r="14" spans="1:23" ht="40.200000000000003" customHeight="1" thickBot="1" x14ac:dyDescent="0.3">
      <c r="A14" s="323"/>
      <c r="B14" s="326"/>
      <c r="C14" s="306"/>
      <c r="D14" s="413"/>
      <c r="E14" s="232"/>
      <c r="F14" s="333"/>
      <c r="G14" s="209" t="s">
        <v>13</v>
      </c>
      <c r="H14" s="208">
        <f>SUM(H9:H13)</f>
        <v>3640.7000000000003</v>
      </c>
      <c r="I14" s="208">
        <f t="shared" ref="I14:M14" si="0">SUM(I9:I13)</f>
        <v>0</v>
      </c>
      <c r="J14" s="208">
        <f t="shared" si="0"/>
        <v>2384.2000000000003</v>
      </c>
      <c r="K14" s="208">
        <f t="shared" si="0"/>
        <v>48.7</v>
      </c>
      <c r="L14" s="208">
        <f t="shared" si="0"/>
        <v>3650</v>
      </c>
      <c r="M14" s="208">
        <f t="shared" si="0"/>
        <v>3700</v>
      </c>
      <c r="N14" s="47" t="s">
        <v>89</v>
      </c>
      <c r="O14" s="48">
        <v>60</v>
      </c>
      <c r="P14" s="48">
        <v>60</v>
      </c>
      <c r="Q14" s="48">
        <v>60</v>
      </c>
      <c r="R14" s="133"/>
      <c r="S14" s="131"/>
      <c r="T14" s="132"/>
      <c r="U14" s="131"/>
      <c r="V14" s="131"/>
      <c r="W14" s="131"/>
    </row>
    <row r="15" spans="1:23" ht="18" customHeight="1" x14ac:dyDescent="0.25">
      <c r="A15" s="21" t="s">
        <v>12</v>
      </c>
      <c r="B15" s="22" t="s">
        <v>12</v>
      </c>
      <c r="C15" s="310" t="s">
        <v>14</v>
      </c>
      <c r="D15" s="263" t="s">
        <v>80</v>
      </c>
      <c r="E15" s="237" t="s">
        <v>64</v>
      </c>
      <c r="F15" s="372" t="s">
        <v>41</v>
      </c>
      <c r="G15" s="14" t="s">
        <v>40</v>
      </c>
      <c r="H15" s="16">
        <v>479.2</v>
      </c>
      <c r="I15" s="15"/>
      <c r="J15" s="15">
        <v>320</v>
      </c>
      <c r="K15" s="203">
        <v>0</v>
      </c>
      <c r="L15" s="205">
        <v>480</v>
      </c>
      <c r="M15" s="19">
        <v>490</v>
      </c>
      <c r="N15" s="37" t="s">
        <v>117</v>
      </c>
      <c r="O15" s="14">
        <v>31</v>
      </c>
      <c r="P15" s="194">
        <v>31</v>
      </c>
      <c r="Q15" s="14">
        <v>31</v>
      </c>
      <c r="R15" s="133"/>
      <c r="S15" s="131"/>
      <c r="T15" s="132"/>
      <c r="U15" s="131"/>
      <c r="V15" s="131"/>
      <c r="W15" s="131"/>
    </row>
    <row r="16" spans="1:23" ht="18" customHeight="1" x14ac:dyDescent="0.25">
      <c r="A16" s="43"/>
      <c r="B16" s="44"/>
      <c r="C16" s="309"/>
      <c r="D16" s="378"/>
      <c r="E16" s="379"/>
      <c r="F16" s="377"/>
      <c r="G16" s="184"/>
      <c r="H16" s="82"/>
      <c r="I16" s="83"/>
      <c r="J16" s="83"/>
      <c r="K16" s="204"/>
      <c r="L16" s="206"/>
      <c r="M16" s="188"/>
      <c r="N16" s="189" t="s">
        <v>127</v>
      </c>
      <c r="O16" s="200">
        <v>31</v>
      </c>
      <c r="P16" s="201">
        <v>31</v>
      </c>
      <c r="Q16" s="200">
        <v>31</v>
      </c>
      <c r="R16" s="133"/>
      <c r="S16" s="131"/>
      <c r="T16" s="132"/>
      <c r="U16" s="131"/>
      <c r="V16" s="131"/>
      <c r="W16" s="131"/>
    </row>
    <row r="17" spans="1:23" ht="11.25" customHeight="1" x14ac:dyDescent="0.25">
      <c r="A17" s="43"/>
      <c r="B17" s="44"/>
      <c r="C17" s="309"/>
      <c r="D17" s="378"/>
      <c r="E17" s="243"/>
      <c r="F17" s="377"/>
      <c r="G17" s="178" t="s">
        <v>40</v>
      </c>
      <c r="H17" s="82">
        <v>0</v>
      </c>
      <c r="I17" s="83"/>
      <c r="J17" s="83"/>
      <c r="K17" s="204"/>
      <c r="L17" s="207"/>
      <c r="M17" s="84"/>
      <c r="N17" s="387" t="s">
        <v>126</v>
      </c>
      <c r="O17" s="191">
        <v>8</v>
      </c>
      <c r="P17" s="190">
        <v>8</v>
      </c>
      <c r="Q17" s="184">
        <v>8</v>
      </c>
      <c r="R17" s="133"/>
      <c r="S17" s="131"/>
      <c r="T17" s="132"/>
      <c r="U17" s="131"/>
      <c r="V17" s="131"/>
      <c r="W17" s="131"/>
    </row>
    <row r="18" spans="1:23" ht="16.5" customHeight="1" x14ac:dyDescent="0.25">
      <c r="A18" s="43"/>
      <c r="B18" s="44"/>
      <c r="C18" s="309"/>
      <c r="D18" s="378"/>
      <c r="E18" s="243"/>
      <c r="F18" s="377"/>
      <c r="G18" s="184"/>
      <c r="H18" s="82"/>
      <c r="I18" s="185"/>
      <c r="J18" s="185"/>
      <c r="K18" s="186"/>
      <c r="L18" s="207"/>
      <c r="M18" s="187"/>
      <c r="N18" s="388"/>
      <c r="O18" s="192"/>
      <c r="P18" s="195"/>
      <c r="Q18" s="197"/>
      <c r="R18" s="133"/>
      <c r="S18" s="131"/>
      <c r="T18" s="132"/>
      <c r="U18" s="131"/>
      <c r="V18" s="131"/>
      <c r="W18" s="131"/>
    </row>
    <row r="19" spans="1:23" ht="24.75" customHeight="1" thickBot="1" x14ac:dyDescent="0.3">
      <c r="A19" s="24"/>
      <c r="B19" s="23"/>
      <c r="C19" s="311"/>
      <c r="D19" s="264"/>
      <c r="E19" s="232"/>
      <c r="F19" s="373"/>
      <c r="G19" s="9" t="s">
        <v>13</v>
      </c>
      <c r="H19" s="202">
        <f>H15+H17</f>
        <v>479.2</v>
      </c>
      <c r="I19" s="210">
        <f t="shared" ref="I19:M19" si="1">I15+I17</f>
        <v>0</v>
      </c>
      <c r="J19" s="210">
        <f t="shared" si="1"/>
        <v>320</v>
      </c>
      <c r="K19" s="12">
        <f t="shared" si="1"/>
        <v>0</v>
      </c>
      <c r="L19" s="13">
        <f t="shared" si="1"/>
        <v>480</v>
      </c>
      <c r="M19" s="11">
        <f t="shared" si="1"/>
        <v>490</v>
      </c>
      <c r="N19" s="199" t="s">
        <v>128</v>
      </c>
      <c r="O19" s="193">
        <v>8</v>
      </c>
      <c r="P19" s="196">
        <v>8</v>
      </c>
      <c r="Q19" s="193">
        <v>8</v>
      </c>
      <c r="R19" s="133"/>
      <c r="S19" s="131"/>
      <c r="T19" s="132"/>
      <c r="U19" s="131"/>
      <c r="V19" s="131"/>
      <c r="W19" s="131"/>
    </row>
    <row r="20" spans="1:23" ht="18.75" customHeight="1" x14ac:dyDescent="0.25">
      <c r="A20" s="21" t="s">
        <v>12</v>
      </c>
      <c r="B20" s="22" t="s">
        <v>12</v>
      </c>
      <c r="C20" s="310" t="s">
        <v>37</v>
      </c>
      <c r="D20" s="263" t="s">
        <v>75</v>
      </c>
      <c r="E20" s="312" t="s">
        <v>64</v>
      </c>
      <c r="F20" s="370" t="s">
        <v>41</v>
      </c>
      <c r="G20" s="14" t="s">
        <v>40</v>
      </c>
      <c r="H20" s="16">
        <v>178.4</v>
      </c>
      <c r="I20" s="15"/>
      <c r="J20" s="15">
        <v>133.6</v>
      </c>
      <c r="K20" s="17"/>
      <c r="L20" s="18">
        <v>175</v>
      </c>
      <c r="M20" s="19">
        <v>180</v>
      </c>
      <c r="N20" s="400" t="s">
        <v>93</v>
      </c>
      <c r="O20" s="14">
        <v>8</v>
      </c>
      <c r="P20" s="194">
        <v>8</v>
      </c>
      <c r="Q20" s="14">
        <v>8</v>
      </c>
      <c r="R20" s="134"/>
      <c r="S20" s="131"/>
      <c r="T20" s="132"/>
      <c r="U20" s="131"/>
      <c r="V20" s="131"/>
      <c r="W20" s="131"/>
    </row>
    <row r="21" spans="1:23" ht="20.25" customHeight="1" thickBot="1" x14ac:dyDescent="0.3">
      <c r="A21" s="24"/>
      <c r="B21" s="23"/>
      <c r="C21" s="311"/>
      <c r="D21" s="264"/>
      <c r="E21" s="313"/>
      <c r="F21" s="371"/>
      <c r="G21" s="9" t="s">
        <v>13</v>
      </c>
      <c r="H21" s="11">
        <f t="shared" ref="H21:M21" si="2">H20</f>
        <v>178.4</v>
      </c>
      <c r="I21" s="10">
        <f t="shared" si="2"/>
        <v>0</v>
      </c>
      <c r="J21" s="10">
        <f t="shared" si="2"/>
        <v>133.6</v>
      </c>
      <c r="K21" s="12">
        <f t="shared" si="2"/>
        <v>0</v>
      </c>
      <c r="L21" s="20">
        <f t="shared" si="2"/>
        <v>175</v>
      </c>
      <c r="M21" s="13">
        <f t="shared" si="2"/>
        <v>180</v>
      </c>
      <c r="N21" s="401"/>
      <c r="O21" s="193"/>
      <c r="P21" s="196"/>
      <c r="Q21" s="193"/>
      <c r="R21" s="134"/>
      <c r="S21" s="131"/>
      <c r="T21" s="132"/>
      <c r="U21" s="131"/>
      <c r="V21" s="131"/>
      <c r="W21" s="131"/>
    </row>
    <row r="22" spans="1:23" ht="18.75" customHeight="1" x14ac:dyDescent="0.25">
      <c r="A22" s="21" t="s">
        <v>12</v>
      </c>
      <c r="B22" s="22" t="s">
        <v>12</v>
      </c>
      <c r="C22" s="310" t="s">
        <v>44</v>
      </c>
      <c r="D22" s="263" t="s">
        <v>130</v>
      </c>
      <c r="E22" s="237" t="s">
        <v>64</v>
      </c>
      <c r="F22" s="372" t="s">
        <v>41</v>
      </c>
      <c r="G22" s="14" t="s">
        <v>40</v>
      </c>
      <c r="H22" s="16">
        <v>47</v>
      </c>
      <c r="I22" s="15"/>
      <c r="J22" s="15"/>
      <c r="K22" s="17">
        <v>0</v>
      </c>
      <c r="L22" s="18"/>
      <c r="M22" s="19"/>
      <c r="N22" s="39"/>
      <c r="O22" s="14"/>
      <c r="P22" s="194"/>
      <c r="Q22" s="14"/>
      <c r="R22" s="175"/>
      <c r="S22" s="131"/>
      <c r="T22" s="132"/>
      <c r="U22" s="131"/>
      <c r="V22" s="131"/>
      <c r="W22" s="131"/>
    </row>
    <row r="23" spans="1:23" ht="32.25" customHeight="1" thickBot="1" x14ac:dyDescent="0.3">
      <c r="A23" s="24"/>
      <c r="B23" s="23"/>
      <c r="C23" s="311"/>
      <c r="D23" s="264"/>
      <c r="E23" s="232"/>
      <c r="F23" s="373"/>
      <c r="G23" s="9" t="s">
        <v>13</v>
      </c>
      <c r="H23" s="11">
        <f t="shared" ref="H23:M23" si="3">H22</f>
        <v>47</v>
      </c>
      <c r="I23" s="10">
        <f t="shared" si="3"/>
        <v>0</v>
      </c>
      <c r="J23" s="10">
        <f t="shared" si="3"/>
        <v>0</v>
      </c>
      <c r="K23" s="12">
        <f t="shared" si="3"/>
        <v>0</v>
      </c>
      <c r="L23" s="20">
        <f t="shared" si="3"/>
        <v>0</v>
      </c>
      <c r="M23" s="13">
        <f t="shared" si="3"/>
        <v>0</v>
      </c>
      <c r="N23" s="156"/>
      <c r="O23" s="193"/>
      <c r="P23" s="196"/>
      <c r="Q23" s="198"/>
      <c r="R23" s="175"/>
      <c r="S23" s="131"/>
      <c r="T23" s="132"/>
      <c r="U23" s="131"/>
      <c r="V23" s="131"/>
      <c r="W23" s="131"/>
    </row>
    <row r="24" spans="1:23" ht="11.25" customHeight="1" thickBot="1" x14ac:dyDescent="0.3">
      <c r="A24" s="41" t="s">
        <v>12</v>
      </c>
      <c r="B24" s="85" t="s">
        <v>12</v>
      </c>
      <c r="C24" s="374" t="s">
        <v>15</v>
      </c>
      <c r="D24" s="375"/>
      <c r="E24" s="375"/>
      <c r="F24" s="375"/>
      <c r="G24" s="376"/>
      <c r="H24" s="176">
        <f>H23+H21+H19+H14</f>
        <v>4345.3</v>
      </c>
      <c r="I24" s="176">
        <f t="shared" ref="I24:M24" si="4">I23+I21+I19+I14</f>
        <v>0</v>
      </c>
      <c r="J24" s="176">
        <f t="shared" si="4"/>
        <v>2837.8</v>
      </c>
      <c r="K24" s="176">
        <f t="shared" si="4"/>
        <v>48.7</v>
      </c>
      <c r="L24" s="176">
        <f t="shared" si="4"/>
        <v>4305</v>
      </c>
      <c r="M24" s="176">
        <f t="shared" si="4"/>
        <v>4370</v>
      </c>
      <c r="N24" s="86"/>
      <c r="O24" s="67"/>
      <c r="P24" s="67"/>
      <c r="Q24" s="68"/>
      <c r="R24" s="131"/>
      <c r="S24" s="131"/>
      <c r="T24" s="131"/>
      <c r="U24" s="131"/>
      <c r="V24" s="131"/>
      <c r="W24" s="131"/>
    </row>
    <row r="25" spans="1:23" ht="12" customHeight="1" thickBot="1" x14ac:dyDescent="0.3">
      <c r="A25" s="41" t="s">
        <v>12</v>
      </c>
      <c r="B25" s="42" t="s">
        <v>14</v>
      </c>
      <c r="C25" s="314" t="s">
        <v>63</v>
      </c>
      <c r="D25" s="315"/>
      <c r="E25" s="316"/>
      <c r="F25" s="316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7"/>
      <c r="R25" s="131"/>
      <c r="S25" s="131"/>
      <c r="T25" s="131"/>
      <c r="U25" s="131"/>
      <c r="V25" s="131"/>
      <c r="W25" s="131"/>
    </row>
    <row r="26" spans="1:23" ht="14.25" customHeight="1" x14ac:dyDescent="0.25">
      <c r="A26" s="301" t="s">
        <v>12</v>
      </c>
      <c r="B26" s="303" t="s">
        <v>14</v>
      </c>
      <c r="C26" s="305" t="s">
        <v>12</v>
      </c>
      <c r="D26" s="233" t="s">
        <v>51</v>
      </c>
      <c r="E26" s="237" t="s">
        <v>64</v>
      </c>
      <c r="F26" s="231" t="s">
        <v>143</v>
      </c>
      <c r="G26" s="87" t="s">
        <v>82</v>
      </c>
      <c r="H26" s="88">
        <v>1.6</v>
      </c>
      <c r="I26" s="50"/>
      <c r="J26" s="182">
        <v>1.2</v>
      </c>
      <c r="K26" s="90"/>
      <c r="L26" s="91">
        <v>1.6</v>
      </c>
      <c r="M26" s="52">
        <v>2</v>
      </c>
      <c r="N26" s="367"/>
      <c r="O26" s="76"/>
      <c r="P26" s="76"/>
      <c r="Q26" s="92"/>
      <c r="R26" s="131"/>
      <c r="S26" s="131"/>
      <c r="T26" s="132"/>
      <c r="U26" s="131"/>
      <c r="V26" s="131"/>
      <c r="W26" s="131"/>
    </row>
    <row r="27" spans="1:23" ht="12.75" customHeight="1" x14ac:dyDescent="0.25">
      <c r="A27" s="307"/>
      <c r="B27" s="308"/>
      <c r="C27" s="309"/>
      <c r="D27" s="242"/>
      <c r="E27" s="243"/>
      <c r="F27" s="241"/>
      <c r="G27" s="108"/>
      <c r="H27" s="93"/>
      <c r="I27" s="94"/>
      <c r="J27" s="95"/>
      <c r="K27" s="96"/>
      <c r="L27" s="97"/>
      <c r="M27" s="98"/>
      <c r="N27" s="368"/>
      <c r="O27" s="99"/>
      <c r="P27" s="99"/>
      <c r="Q27" s="100"/>
      <c r="R27" s="131"/>
      <c r="S27" s="131"/>
      <c r="T27" s="132"/>
      <c r="U27" s="131"/>
      <c r="V27" s="131"/>
      <c r="W27" s="131"/>
    </row>
    <row r="28" spans="1:23" ht="11.4" customHeight="1" thickBot="1" x14ac:dyDescent="0.3">
      <c r="A28" s="302"/>
      <c r="B28" s="304"/>
      <c r="C28" s="306"/>
      <c r="D28" s="234"/>
      <c r="E28" s="232"/>
      <c r="F28" s="232"/>
      <c r="G28" s="101" t="s">
        <v>13</v>
      </c>
      <c r="H28" s="102">
        <f>H26</f>
        <v>1.6</v>
      </c>
      <c r="I28" s="102">
        <f t="shared" ref="I28:J28" si="5">I26</f>
        <v>0</v>
      </c>
      <c r="J28" s="102">
        <f t="shared" si="5"/>
        <v>1.2</v>
      </c>
      <c r="K28" s="105">
        <f>SUM(K26:K27)</f>
        <v>0</v>
      </c>
      <c r="L28" s="106">
        <f>L26</f>
        <v>1.6</v>
      </c>
      <c r="M28" s="109">
        <f>M26</f>
        <v>2</v>
      </c>
      <c r="N28" s="369"/>
      <c r="O28" s="110"/>
      <c r="P28" s="110"/>
      <c r="Q28" s="111"/>
      <c r="R28" s="131"/>
      <c r="S28" s="131"/>
      <c r="T28" s="132"/>
      <c r="U28" s="131"/>
      <c r="V28" s="131"/>
      <c r="W28" s="131"/>
    </row>
    <row r="29" spans="1:23" ht="14.25" customHeight="1" x14ac:dyDescent="0.25">
      <c r="A29" s="301" t="s">
        <v>12</v>
      </c>
      <c r="B29" s="303" t="s">
        <v>14</v>
      </c>
      <c r="C29" s="305" t="s">
        <v>14</v>
      </c>
      <c r="D29" s="233" t="s">
        <v>52</v>
      </c>
      <c r="E29" s="237" t="s">
        <v>64</v>
      </c>
      <c r="F29" s="231" t="s">
        <v>143</v>
      </c>
      <c r="G29" s="87" t="s">
        <v>82</v>
      </c>
      <c r="H29" s="88">
        <v>51.6</v>
      </c>
      <c r="I29" s="50"/>
      <c r="J29" s="182">
        <v>39.4</v>
      </c>
      <c r="K29" s="90"/>
      <c r="L29" s="91">
        <v>52</v>
      </c>
      <c r="M29" s="52">
        <v>53</v>
      </c>
      <c r="N29" s="367" t="s">
        <v>70</v>
      </c>
      <c r="O29" s="76">
        <v>5000</v>
      </c>
      <c r="P29" s="76" t="s">
        <v>71</v>
      </c>
      <c r="Q29" s="92" t="s">
        <v>71</v>
      </c>
      <c r="R29" s="131"/>
      <c r="S29" s="131"/>
      <c r="T29" s="132"/>
      <c r="U29" s="131"/>
      <c r="V29" s="131"/>
      <c r="W29" s="131"/>
    </row>
    <row r="30" spans="1:23" ht="14.25" customHeight="1" x14ac:dyDescent="0.25">
      <c r="A30" s="307"/>
      <c r="B30" s="308"/>
      <c r="C30" s="309"/>
      <c r="D30" s="242"/>
      <c r="E30" s="243"/>
      <c r="F30" s="241"/>
      <c r="G30" s="108"/>
      <c r="H30" s="93"/>
      <c r="I30" s="94"/>
      <c r="J30" s="95"/>
      <c r="K30" s="96"/>
      <c r="L30" s="97"/>
      <c r="M30" s="98"/>
      <c r="N30" s="368"/>
      <c r="O30" s="99"/>
      <c r="P30" s="99"/>
      <c r="Q30" s="100"/>
      <c r="R30" s="131"/>
      <c r="S30" s="131"/>
      <c r="T30" s="132"/>
      <c r="U30" s="131"/>
      <c r="V30" s="131"/>
      <c r="W30" s="131"/>
    </row>
    <row r="31" spans="1:23" ht="21" customHeight="1" thickBot="1" x14ac:dyDescent="0.3">
      <c r="A31" s="302"/>
      <c r="B31" s="304"/>
      <c r="C31" s="306"/>
      <c r="D31" s="234"/>
      <c r="E31" s="232"/>
      <c r="F31" s="232"/>
      <c r="G31" s="101" t="s">
        <v>13</v>
      </c>
      <c r="H31" s="102">
        <f>H29</f>
        <v>51.6</v>
      </c>
      <c r="I31" s="102">
        <f t="shared" ref="I31:J31" si="6">I29</f>
        <v>0</v>
      </c>
      <c r="J31" s="102">
        <f t="shared" si="6"/>
        <v>39.4</v>
      </c>
      <c r="K31" s="105">
        <f>SUM(K29:K30)</f>
        <v>0</v>
      </c>
      <c r="L31" s="106">
        <f>L29</f>
        <v>52</v>
      </c>
      <c r="M31" s="109">
        <f>M29</f>
        <v>53</v>
      </c>
      <c r="N31" s="369"/>
      <c r="O31" s="110"/>
      <c r="P31" s="110"/>
      <c r="Q31" s="111"/>
      <c r="R31" s="131"/>
      <c r="S31" s="131"/>
      <c r="T31" s="132"/>
      <c r="U31" s="131"/>
      <c r="V31" s="131"/>
      <c r="W31" s="131"/>
    </row>
    <row r="32" spans="1:23" ht="16.95" customHeight="1" x14ac:dyDescent="0.25">
      <c r="A32" s="301" t="s">
        <v>12</v>
      </c>
      <c r="B32" s="303" t="s">
        <v>14</v>
      </c>
      <c r="C32" s="305" t="s">
        <v>37</v>
      </c>
      <c r="D32" s="233" t="s">
        <v>83</v>
      </c>
      <c r="E32" s="237" t="s">
        <v>64</v>
      </c>
      <c r="F32" s="231" t="s">
        <v>41</v>
      </c>
      <c r="G32" s="87" t="s">
        <v>82</v>
      </c>
      <c r="H32" s="88">
        <v>40</v>
      </c>
      <c r="I32" s="50"/>
      <c r="J32" s="182">
        <v>22.9</v>
      </c>
      <c r="K32" s="90"/>
      <c r="L32" s="91">
        <v>45</v>
      </c>
      <c r="M32" s="52">
        <v>50</v>
      </c>
      <c r="N32" s="367"/>
      <c r="O32" s="76"/>
      <c r="P32" s="76"/>
      <c r="Q32" s="92"/>
      <c r="R32" s="131"/>
      <c r="S32" s="131"/>
      <c r="T32" s="132"/>
      <c r="U32" s="131"/>
      <c r="V32" s="131"/>
      <c r="W32" s="131"/>
    </row>
    <row r="33" spans="1:23" ht="14.25" customHeight="1" thickBot="1" x14ac:dyDescent="0.3">
      <c r="A33" s="302"/>
      <c r="B33" s="304"/>
      <c r="C33" s="306"/>
      <c r="D33" s="234"/>
      <c r="E33" s="232"/>
      <c r="F33" s="232"/>
      <c r="G33" s="101" t="s">
        <v>13</v>
      </c>
      <c r="H33" s="102">
        <f>H32</f>
        <v>40</v>
      </c>
      <c r="I33" s="102">
        <f t="shared" ref="I33:J33" si="7">I32</f>
        <v>0</v>
      </c>
      <c r="J33" s="102">
        <f t="shared" si="7"/>
        <v>22.9</v>
      </c>
      <c r="K33" s="105">
        <f>SUM(K32:K32)</f>
        <v>0</v>
      </c>
      <c r="L33" s="106">
        <f>L32</f>
        <v>45</v>
      </c>
      <c r="M33" s="109">
        <f>M32</f>
        <v>50</v>
      </c>
      <c r="N33" s="369"/>
      <c r="O33" s="110"/>
      <c r="P33" s="110"/>
      <c r="Q33" s="111"/>
      <c r="R33" s="131"/>
      <c r="S33" s="131"/>
      <c r="T33" s="132"/>
      <c r="U33" s="131"/>
      <c r="V33" s="131"/>
      <c r="W33" s="131"/>
    </row>
    <row r="34" spans="1:23" ht="14.25" customHeight="1" x14ac:dyDescent="0.25">
      <c r="A34" s="301" t="s">
        <v>12</v>
      </c>
      <c r="B34" s="303" t="s">
        <v>14</v>
      </c>
      <c r="C34" s="305" t="s">
        <v>38</v>
      </c>
      <c r="D34" s="233" t="s">
        <v>53</v>
      </c>
      <c r="E34" s="237" t="s">
        <v>64</v>
      </c>
      <c r="F34" s="231" t="s">
        <v>144</v>
      </c>
      <c r="G34" s="87" t="s">
        <v>82</v>
      </c>
      <c r="H34" s="88">
        <v>14.8</v>
      </c>
      <c r="I34" s="50"/>
      <c r="J34" s="182">
        <v>11.3</v>
      </c>
      <c r="K34" s="90"/>
      <c r="L34" s="91">
        <v>15</v>
      </c>
      <c r="M34" s="52">
        <v>15</v>
      </c>
      <c r="N34" s="367"/>
      <c r="O34" s="76"/>
      <c r="P34" s="76"/>
      <c r="Q34" s="92"/>
      <c r="R34" s="131"/>
      <c r="S34" s="131"/>
      <c r="T34" s="132"/>
      <c r="U34" s="131"/>
      <c r="V34" s="131"/>
      <c r="W34" s="131"/>
    </row>
    <row r="35" spans="1:23" ht="24.75" customHeight="1" thickBot="1" x14ac:dyDescent="0.3">
      <c r="A35" s="302"/>
      <c r="B35" s="304"/>
      <c r="C35" s="306"/>
      <c r="D35" s="234"/>
      <c r="E35" s="232"/>
      <c r="F35" s="232"/>
      <c r="G35" s="101" t="s">
        <v>13</v>
      </c>
      <c r="H35" s="102">
        <f>H34</f>
        <v>14.8</v>
      </c>
      <c r="I35" s="102">
        <f t="shared" ref="I35:J35" si="8">I34</f>
        <v>0</v>
      </c>
      <c r="J35" s="102">
        <f t="shared" si="8"/>
        <v>11.3</v>
      </c>
      <c r="K35" s="105">
        <f>SUM(K34:K34)</f>
        <v>0</v>
      </c>
      <c r="L35" s="106">
        <f>L34</f>
        <v>15</v>
      </c>
      <c r="M35" s="109">
        <f>M34</f>
        <v>15</v>
      </c>
      <c r="N35" s="369"/>
      <c r="O35" s="110"/>
      <c r="P35" s="110"/>
      <c r="Q35" s="111"/>
      <c r="R35" s="131"/>
      <c r="S35" s="131"/>
      <c r="T35" s="132"/>
      <c r="U35" s="131"/>
      <c r="V35" s="131"/>
      <c r="W35" s="131"/>
    </row>
    <row r="36" spans="1:23" ht="14.25" customHeight="1" x14ac:dyDescent="0.25">
      <c r="A36" s="301" t="s">
        <v>12</v>
      </c>
      <c r="B36" s="303" t="s">
        <v>14</v>
      </c>
      <c r="C36" s="305" t="s">
        <v>42</v>
      </c>
      <c r="D36" s="233" t="s">
        <v>54</v>
      </c>
      <c r="E36" s="237" t="s">
        <v>64</v>
      </c>
      <c r="F36" s="231" t="s">
        <v>145</v>
      </c>
      <c r="G36" s="87" t="s">
        <v>82</v>
      </c>
      <c r="H36" s="88">
        <v>5</v>
      </c>
      <c r="I36" s="50"/>
      <c r="J36" s="182">
        <v>3.2</v>
      </c>
      <c r="K36" s="90"/>
      <c r="L36" s="91">
        <v>5</v>
      </c>
      <c r="M36" s="52">
        <v>5</v>
      </c>
      <c r="N36" s="367"/>
      <c r="O36" s="76"/>
      <c r="P36" s="76"/>
      <c r="Q36" s="92"/>
      <c r="R36" s="131"/>
      <c r="S36" s="131"/>
      <c r="T36" s="132"/>
      <c r="U36" s="131"/>
      <c r="V36" s="131"/>
      <c r="W36" s="131"/>
    </row>
    <row r="37" spans="1:23" ht="12" customHeight="1" thickBot="1" x14ac:dyDescent="0.3">
      <c r="A37" s="302"/>
      <c r="B37" s="304"/>
      <c r="C37" s="306"/>
      <c r="D37" s="234"/>
      <c r="E37" s="232"/>
      <c r="F37" s="232"/>
      <c r="G37" s="101" t="s">
        <v>13</v>
      </c>
      <c r="H37" s="102">
        <f>H36</f>
        <v>5</v>
      </c>
      <c r="I37" s="102">
        <f t="shared" ref="I37:J37" si="9">I36</f>
        <v>0</v>
      </c>
      <c r="J37" s="102">
        <f t="shared" si="9"/>
        <v>3.2</v>
      </c>
      <c r="K37" s="105">
        <f>SUM(K36:K36)</f>
        <v>0</v>
      </c>
      <c r="L37" s="106">
        <f>L36</f>
        <v>5</v>
      </c>
      <c r="M37" s="109">
        <f>M36</f>
        <v>5</v>
      </c>
      <c r="N37" s="369"/>
      <c r="O37" s="110"/>
      <c r="P37" s="110"/>
      <c r="Q37" s="111"/>
      <c r="R37" s="131"/>
      <c r="S37" s="131"/>
      <c r="T37" s="132"/>
      <c r="U37" s="131"/>
      <c r="V37" s="131"/>
      <c r="W37" s="131"/>
    </row>
    <row r="38" spans="1:23" ht="14.25" customHeight="1" x14ac:dyDescent="0.25">
      <c r="A38" s="301" t="s">
        <v>12</v>
      </c>
      <c r="B38" s="303" t="s">
        <v>14</v>
      </c>
      <c r="C38" s="305" t="s">
        <v>43</v>
      </c>
      <c r="D38" s="233" t="s">
        <v>55</v>
      </c>
      <c r="E38" s="237" t="s">
        <v>64</v>
      </c>
      <c r="F38" s="231" t="s">
        <v>144</v>
      </c>
      <c r="G38" s="87" t="s">
        <v>82</v>
      </c>
      <c r="H38" s="88">
        <v>62.7</v>
      </c>
      <c r="I38" s="50"/>
      <c r="J38" s="49">
        <v>35.1</v>
      </c>
      <c r="K38" s="90"/>
      <c r="L38" s="91">
        <v>56</v>
      </c>
      <c r="M38" s="52">
        <v>60</v>
      </c>
      <c r="N38" s="367"/>
      <c r="O38" s="75"/>
      <c r="P38" s="76"/>
      <c r="Q38" s="112"/>
      <c r="R38" s="131"/>
      <c r="S38" s="131"/>
      <c r="T38" s="132"/>
      <c r="U38" s="131"/>
      <c r="V38" s="131"/>
      <c r="W38" s="131"/>
    </row>
    <row r="39" spans="1:23" ht="12" customHeight="1" thickBot="1" x14ac:dyDescent="0.3">
      <c r="A39" s="302"/>
      <c r="B39" s="304"/>
      <c r="C39" s="306"/>
      <c r="D39" s="234"/>
      <c r="E39" s="232"/>
      <c r="F39" s="232"/>
      <c r="G39" s="101" t="s">
        <v>13</v>
      </c>
      <c r="H39" s="102">
        <f>H38</f>
        <v>62.7</v>
      </c>
      <c r="I39" s="102">
        <f t="shared" ref="I39:J39" si="10">I38</f>
        <v>0</v>
      </c>
      <c r="J39" s="102">
        <f t="shared" si="10"/>
        <v>35.1</v>
      </c>
      <c r="K39" s="102">
        <f t="shared" ref="K39" si="11">K38</f>
        <v>0</v>
      </c>
      <c r="L39" s="106">
        <f>L38</f>
        <v>56</v>
      </c>
      <c r="M39" s="109">
        <f>M38</f>
        <v>60</v>
      </c>
      <c r="N39" s="369"/>
      <c r="O39" s="80"/>
      <c r="P39" s="80"/>
      <c r="Q39" s="81"/>
      <c r="R39" s="131"/>
      <c r="S39" s="131"/>
      <c r="T39" s="132"/>
      <c r="U39" s="131"/>
      <c r="V39" s="131"/>
      <c r="W39" s="131"/>
    </row>
    <row r="40" spans="1:23" ht="14.25" customHeight="1" x14ac:dyDescent="0.25">
      <c r="A40" s="301" t="s">
        <v>12</v>
      </c>
      <c r="B40" s="303" t="s">
        <v>14</v>
      </c>
      <c r="C40" s="305" t="s">
        <v>44</v>
      </c>
      <c r="D40" s="233" t="s">
        <v>84</v>
      </c>
      <c r="E40" s="237" t="s">
        <v>64</v>
      </c>
      <c r="F40" s="231" t="s">
        <v>141</v>
      </c>
      <c r="G40" s="87" t="s">
        <v>82</v>
      </c>
      <c r="H40" s="88">
        <v>8</v>
      </c>
      <c r="I40" s="50"/>
      <c r="J40" s="49">
        <v>0</v>
      </c>
      <c r="K40" s="90"/>
      <c r="L40" s="91">
        <v>8</v>
      </c>
      <c r="M40" s="52">
        <v>8</v>
      </c>
      <c r="N40" s="367"/>
      <c r="O40" s="75"/>
      <c r="P40" s="76"/>
      <c r="Q40" s="112"/>
      <c r="R40" s="131"/>
      <c r="S40" s="131"/>
      <c r="T40" s="132"/>
      <c r="U40" s="131"/>
      <c r="V40" s="131"/>
      <c r="W40" s="131"/>
    </row>
    <row r="41" spans="1:23" ht="12" customHeight="1" thickBot="1" x14ac:dyDescent="0.3">
      <c r="A41" s="302"/>
      <c r="B41" s="304"/>
      <c r="C41" s="306"/>
      <c r="D41" s="234"/>
      <c r="E41" s="232"/>
      <c r="F41" s="232"/>
      <c r="G41" s="101" t="s">
        <v>13</v>
      </c>
      <c r="H41" s="102">
        <f>H40</f>
        <v>8</v>
      </c>
      <c r="I41" s="102">
        <f t="shared" ref="I41:J41" si="12">I40</f>
        <v>0</v>
      </c>
      <c r="J41" s="102">
        <f t="shared" si="12"/>
        <v>0</v>
      </c>
      <c r="K41" s="105">
        <f>SUM(K40:K40)</f>
        <v>0</v>
      </c>
      <c r="L41" s="106">
        <f>L40</f>
        <v>8</v>
      </c>
      <c r="M41" s="109">
        <f>M40</f>
        <v>8</v>
      </c>
      <c r="N41" s="369"/>
      <c r="O41" s="80"/>
      <c r="P41" s="80"/>
      <c r="Q41" s="81"/>
      <c r="R41" s="131"/>
      <c r="S41" s="131"/>
      <c r="T41" s="132"/>
      <c r="U41" s="131"/>
      <c r="V41" s="131"/>
      <c r="W41" s="131"/>
    </row>
    <row r="42" spans="1:23" ht="17.25" customHeight="1" thickBot="1" x14ac:dyDescent="0.3">
      <c r="A42" s="301" t="s">
        <v>12</v>
      </c>
      <c r="B42" s="303" t="s">
        <v>14</v>
      </c>
      <c r="C42" s="305" t="s">
        <v>45</v>
      </c>
      <c r="D42" s="233" t="s">
        <v>90</v>
      </c>
      <c r="E42" s="237" t="s">
        <v>64</v>
      </c>
      <c r="F42" s="240" t="s">
        <v>146</v>
      </c>
      <c r="G42" s="87" t="s">
        <v>82</v>
      </c>
      <c r="H42" s="88">
        <v>185.3</v>
      </c>
      <c r="I42" s="50"/>
      <c r="J42" s="182">
        <v>136.1</v>
      </c>
      <c r="K42" s="90"/>
      <c r="L42" s="91">
        <v>190</v>
      </c>
      <c r="M42" s="52">
        <v>195</v>
      </c>
      <c r="N42" s="408" t="s">
        <v>86</v>
      </c>
      <c r="O42" s="75">
        <v>1400</v>
      </c>
      <c r="P42" s="76" t="s">
        <v>69</v>
      </c>
      <c r="Q42" s="92" t="s">
        <v>69</v>
      </c>
      <c r="R42" s="135"/>
      <c r="S42" s="131"/>
      <c r="T42" s="132"/>
      <c r="U42" s="131"/>
      <c r="V42" s="131"/>
      <c r="W42" s="131"/>
    </row>
    <row r="43" spans="1:23" ht="11.25" customHeight="1" thickBot="1" x14ac:dyDescent="0.3">
      <c r="A43" s="307"/>
      <c r="B43" s="308"/>
      <c r="C43" s="309"/>
      <c r="D43" s="242"/>
      <c r="E43" s="243"/>
      <c r="F43" s="241"/>
      <c r="G43" s="87" t="s">
        <v>82</v>
      </c>
      <c r="H43" s="93">
        <v>13.4</v>
      </c>
      <c r="I43" s="94"/>
      <c r="J43" s="183">
        <v>10.199999999999999</v>
      </c>
      <c r="K43" s="96"/>
      <c r="L43" s="97">
        <v>15</v>
      </c>
      <c r="M43" s="98">
        <v>17</v>
      </c>
      <c r="N43" s="409"/>
      <c r="O43" s="99"/>
      <c r="P43" s="99"/>
      <c r="Q43" s="100"/>
      <c r="R43" s="131"/>
      <c r="S43" s="131"/>
      <c r="T43" s="132"/>
      <c r="U43" s="131"/>
      <c r="V43" s="131"/>
      <c r="W43" s="131"/>
    </row>
    <row r="44" spans="1:23" ht="14.25" customHeight="1" thickBot="1" x14ac:dyDescent="0.3">
      <c r="A44" s="302"/>
      <c r="B44" s="304"/>
      <c r="C44" s="306"/>
      <c r="D44" s="234"/>
      <c r="E44" s="232"/>
      <c r="F44" s="232"/>
      <c r="G44" s="101" t="s">
        <v>13</v>
      </c>
      <c r="H44" s="102">
        <f>H42+H43</f>
        <v>198.70000000000002</v>
      </c>
      <c r="I44" s="102">
        <f t="shared" ref="I44:J44" si="13">I42+I43</f>
        <v>0</v>
      </c>
      <c r="J44" s="102">
        <f t="shared" si="13"/>
        <v>146.29999999999998</v>
      </c>
      <c r="K44" s="105">
        <f>SUM(K42:K43)</f>
        <v>0</v>
      </c>
      <c r="L44" s="106">
        <f>L42+L43</f>
        <v>205</v>
      </c>
      <c r="M44" s="107">
        <f>M42+M43</f>
        <v>212</v>
      </c>
      <c r="N44" s="407"/>
      <c r="O44" s="80"/>
      <c r="P44" s="80"/>
      <c r="Q44" s="81"/>
      <c r="R44" s="131"/>
      <c r="S44" s="131"/>
      <c r="T44" s="132"/>
      <c r="U44" s="131"/>
      <c r="V44" s="131"/>
      <c r="W44" s="131"/>
    </row>
    <row r="45" spans="1:23" ht="14.25" customHeight="1" x14ac:dyDescent="0.25">
      <c r="A45" s="301" t="s">
        <v>12</v>
      </c>
      <c r="B45" s="303" t="s">
        <v>14</v>
      </c>
      <c r="C45" s="305" t="s">
        <v>46</v>
      </c>
      <c r="D45" s="233" t="s">
        <v>56</v>
      </c>
      <c r="E45" s="237" t="s">
        <v>64</v>
      </c>
      <c r="F45" s="231" t="s">
        <v>147</v>
      </c>
      <c r="G45" s="87" t="s">
        <v>82</v>
      </c>
      <c r="H45" s="88">
        <v>15.8</v>
      </c>
      <c r="I45" s="50"/>
      <c r="J45" s="182">
        <v>10.3</v>
      </c>
      <c r="K45" s="90"/>
      <c r="L45" s="91">
        <v>16</v>
      </c>
      <c r="M45" s="52">
        <v>17</v>
      </c>
      <c r="N45" s="402" t="s">
        <v>76</v>
      </c>
      <c r="O45" s="76">
        <v>1500</v>
      </c>
      <c r="P45" s="76" t="s">
        <v>69</v>
      </c>
      <c r="Q45" s="92" t="s">
        <v>69</v>
      </c>
      <c r="R45" s="131"/>
      <c r="S45" s="131"/>
      <c r="T45" s="132"/>
      <c r="U45" s="131"/>
      <c r="V45" s="131"/>
      <c r="W45" s="131"/>
    </row>
    <row r="46" spans="1:23" ht="19.5" customHeight="1" thickBot="1" x14ac:dyDescent="0.3">
      <c r="A46" s="302"/>
      <c r="B46" s="304"/>
      <c r="C46" s="306"/>
      <c r="D46" s="234"/>
      <c r="E46" s="232"/>
      <c r="F46" s="232"/>
      <c r="G46" s="101" t="s">
        <v>13</v>
      </c>
      <c r="H46" s="102">
        <f>H45</f>
        <v>15.8</v>
      </c>
      <c r="I46" s="102">
        <f t="shared" ref="I46:J46" si="14">I45</f>
        <v>0</v>
      </c>
      <c r="J46" s="102">
        <f t="shared" si="14"/>
        <v>10.3</v>
      </c>
      <c r="K46" s="105">
        <f>SUM(K45:K45)</f>
        <v>0</v>
      </c>
      <c r="L46" s="106">
        <f>L45</f>
        <v>16</v>
      </c>
      <c r="M46" s="109">
        <f>M45</f>
        <v>17</v>
      </c>
      <c r="N46" s="403"/>
      <c r="O46" s="80"/>
      <c r="P46" s="80"/>
      <c r="Q46" s="81"/>
      <c r="R46" s="131"/>
      <c r="S46" s="131"/>
      <c r="T46" s="132"/>
      <c r="U46" s="131"/>
      <c r="V46" s="131"/>
      <c r="W46" s="131"/>
    </row>
    <row r="47" spans="1:23" ht="14.25" customHeight="1" x14ac:dyDescent="0.25">
      <c r="A47" s="301" t="s">
        <v>12</v>
      </c>
      <c r="B47" s="303" t="s">
        <v>14</v>
      </c>
      <c r="C47" s="305" t="s">
        <v>47</v>
      </c>
      <c r="D47" s="233" t="s">
        <v>57</v>
      </c>
      <c r="E47" s="237" t="s">
        <v>64</v>
      </c>
      <c r="F47" s="231" t="s">
        <v>144</v>
      </c>
      <c r="G47" s="87" t="s">
        <v>82</v>
      </c>
      <c r="H47" s="88">
        <v>12.8</v>
      </c>
      <c r="I47" s="50"/>
      <c r="J47" s="182">
        <v>9.8000000000000007</v>
      </c>
      <c r="K47" s="90"/>
      <c r="L47" s="91">
        <v>13</v>
      </c>
      <c r="M47" s="52">
        <v>14</v>
      </c>
      <c r="N47" s="367"/>
      <c r="O47" s="75"/>
      <c r="P47" s="76"/>
      <c r="Q47" s="112"/>
      <c r="R47" s="131"/>
      <c r="S47" s="131"/>
      <c r="T47" s="132"/>
      <c r="U47" s="131"/>
      <c r="V47" s="131"/>
      <c r="W47" s="131"/>
    </row>
    <row r="48" spans="1:23" ht="34.950000000000003" customHeight="1" thickBot="1" x14ac:dyDescent="0.3">
      <c r="A48" s="302"/>
      <c r="B48" s="304"/>
      <c r="C48" s="306"/>
      <c r="D48" s="234"/>
      <c r="E48" s="232"/>
      <c r="F48" s="232"/>
      <c r="G48" s="101" t="s">
        <v>13</v>
      </c>
      <c r="H48" s="102">
        <f>H47</f>
        <v>12.8</v>
      </c>
      <c r="I48" s="102">
        <f t="shared" ref="I48:J48" si="15">I47</f>
        <v>0</v>
      </c>
      <c r="J48" s="102">
        <f t="shared" si="15"/>
        <v>9.8000000000000007</v>
      </c>
      <c r="K48" s="105">
        <f>SUM(K47:K47)</f>
        <v>0</v>
      </c>
      <c r="L48" s="106">
        <f>L47</f>
        <v>13</v>
      </c>
      <c r="M48" s="109">
        <f>M47</f>
        <v>14</v>
      </c>
      <c r="N48" s="369"/>
      <c r="O48" s="80"/>
      <c r="P48" s="80"/>
      <c r="Q48" s="81"/>
      <c r="R48" s="131"/>
      <c r="S48" s="131"/>
      <c r="T48" s="132"/>
      <c r="U48" s="131"/>
      <c r="V48" s="131"/>
      <c r="W48" s="131"/>
    </row>
    <row r="49" spans="1:23" ht="11.25" customHeight="1" x14ac:dyDescent="0.25">
      <c r="A49" s="301" t="s">
        <v>12</v>
      </c>
      <c r="B49" s="303" t="s">
        <v>14</v>
      </c>
      <c r="C49" s="305" t="s">
        <v>48</v>
      </c>
      <c r="D49" s="233" t="s">
        <v>58</v>
      </c>
      <c r="E49" s="237" t="s">
        <v>64</v>
      </c>
      <c r="F49" s="238" t="s">
        <v>147</v>
      </c>
      <c r="G49" s="87" t="s">
        <v>82</v>
      </c>
      <c r="H49" s="88">
        <v>0.6</v>
      </c>
      <c r="I49" s="50"/>
      <c r="J49" s="182">
        <v>0.5</v>
      </c>
      <c r="K49" s="90"/>
      <c r="L49" s="113">
        <v>1</v>
      </c>
      <c r="M49" s="52">
        <v>1</v>
      </c>
      <c r="N49" s="367"/>
      <c r="O49" s="76"/>
      <c r="P49" s="76"/>
      <c r="Q49" s="92"/>
      <c r="R49" s="131"/>
      <c r="S49" s="131"/>
      <c r="T49" s="132"/>
      <c r="U49" s="131"/>
      <c r="V49" s="131"/>
      <c r="W49" s="131"/>
    </row>
    <row r="50" spans="1:23" ht="18" customHeight="1" thickBot="1" x14ac:dyDescent="0.3">
      <c r="A50" s="302"/>
      <c r="B50" s="304"/>
      <c r="C50" s="306"/>
      <c r="D50" s="234"/>
      <c r="E50" s="232"/>
      <c r="F50" s="239"/>
      <c r="G50" s="101" t="s">
        <v>13</v>
      </c>
      <c r="H50" s="102">
        <f>H49</f>
        <v>0.6</v>
      </c>
      <c r="I50" s="102">
        <f t="shared" ref="I50:J50" si="16">I49</f>
        <v>0</v>
      </c>
      <c r="J50" s="102">
        <f t="shared" si="16"/>
        <v>0.5</v>
      </c>
      <c r="K50" s="105">
        <f>SUM(K49:K49)</f>
        <v>0</v>
      </c>
      <c r="L50" s="106">
        <f>L49</f>
        <v>1</v>
      </c>
      <c r="M50" s="109">
        <f>M49</f>
        <v>1</v>
      </c>
      <c r="N50" s="389"/>
      <c r="O50" s="110"/>
      <c r="P50" s="110"/>
      <c r="Q50" s="111"/>
      <c r="R50" s="131"/>
      <c r="S50" s="131"/>
      <c r="T50" s="132"/>
      <c r="U50" s="131"/>
      <c r="V50" s="131"/>
      <c r="W50" s="131"/>
    </row>
    <row r="51" spans="1:23" ht="18" customHeight="1" x14ac:dyDescent="0.25">
      <c r="A51" s="301" t="s">
        <v>12</v>
      </c>
      <c r="B51" s="303" t="s">
        <v>14</v>
      </c>
      <c r="C51" s="305" t="s">
        <v>49</v>
      </c>
      <c r="D51" s="235" t="s">
        <v>81</v>
      </c>
      <c r="E51" s="237" t="s">
        <v>64</v>
      </c>
      <c r="F51" s="238" t="s">
        <v>148</v>
      </c>
      <c r="G51" s="87" t="s">
        <v>82</v>
      </c>
      <c r="H51" s="88">
        <v>56.8</v>
      </c>
      <c r="I51" s="50"/>
      <c r="J51" s="218">
        <v>47.3</v>
      </c>
      <c r="K51" s="90"/>
      <c r="L51" s="113">
        <v>55</v>
      </c>
      <c r="M51" s="52">
        <v>55</v>
      </c>
      <c r="N51" s="367"/>
      <c r="O51" s="76"/>
      <c r="P51" s="76"/>
      <c r="Q51" s="92"/>
      <c r="R51" s="131"/>
      <c r="S51" s="131"/>
      <c r="T51" s="132"/>
      <c r="U51" s="131"/>
      <c r="V51" s="131"/>
      <c r="W51" s="131"/>
    </row>
    <row r="52" spans="1:23" ht="18.600000000000001" customHeight="1" thickBot="1" x14ac:dyDescent="0.3">
      <c r="A52" s="302"/>
      <c r="B52" s="304"/>
      <c r="C52" s="306"/>
      <c r="D52" s="236"/>
      <c r="E52" s="232"/>
      <c r="F52" s="239"/>
      <c r="G52" s="101" t="s">
        <v>13</v>
      </c>
      <c r="H52" s="102">
        <f>H51</f>
        <v>56.8</v>
      </c>
      <c r="I52" s="102">
        <f t="shared" ref="I52:K52" si="17">I51</f>
        <v>0</v>
      </c>
      <c r="J52" s="102">
        <f t="shared" si="17"/>
        <v>47.3</v>
      </c>
      <c r="K52" s="102">
        <f t="shared" si="17"/>
        <v>0</v>
      </c>
      <c r="L52" s="106">
        <f>L51</f>
        <v>55</v>
      </c>
      <c r="M52" s="109">
        <f>M51</f>
        <v>55</v>
      </c>
      <c r="N52" s="389"/>
      <c r="O52" s="110"/>
      <c r="P52" s="110"/>
      <c r="Q52" s="111"/>
      <c r="R52" s="131"/>
      <c r="S52" s="131"/>
      <c r="T52" s="132"/>
      <c r="U52" s="131"/>
      <c r="V52" s="131"/>
      <c r="W52" s="131"/>
    </row>
    <row r="53" spans="1:23" ht="14.25" customHeight="1" x14ac:dyDescent="0.25">
      <c r="A53" s="301" t="s">
        <v>12</v>
      </c>
      <c r="B53" s="303" t="s">
        <v>14</v>
      </c>
      <c r="C53" s="305" t="s">
        <v>50</v>
      </c>
      <c r="D53" s="233" t="s">
        <v>94</v>
      </c>
      <c r="E53" s="237" t="s">
        <v>64</v>
      </c>
      <c r="F53" s="238" t="s">
        <v>149</v>
      </c>
      <c r="G53" s="87" t="s">
        <v>82</v>
      </c>
      <c r="H53" s="88">
        <v>0.2</v>
      </c>
      <c r="I53" s="50"/>
      <c r="J53" s="89">
        <v>0.1</v>
      </c>
      <c r="K53" s="90"/>
      <c r="L53" s="113">
        <v>0.2</v>
      </c>
      <c r="M53" s="52">
        <v>0.2</v>
      </c>
      <c r="N53" s="367"/>
      <c r="O53" s="76"/>
      <c r="P53" s="76"/>
      <c r="Q53" s="92"/>
      <c r="R53" s="131"/>
      <c r="S53" s="131"/>
      <c r="T53" s="132"/>
      <c r="U53" s="131"/>
      <c r="V53" s="131"/>
      <c r="W53" s="131"/>
    </row>
    <row r="54" spans="1:23" ht="58.95" customHeight="1" thickBot="1" x14ac:dyDescent="0.3">
      <c r="A54" s="302"/>
      <c r="B54" s="304"/>
      <c r="C54" s="306"/>
      <c r="D54" s="234"/>
      <c r="E54" s="232"/>
      <c r="F54" s="239"/>
      <c r="G54" s="101" t="s">
        <v>13</v>
      </c>
      <c r="H54" s="102">
        <f>H53</f>
        <v>0.2</v>
      </c>
      <c r="I54" s="102">
        <f t="shared" ref="I54:J54" si="18">I53</f>
        <v>0</v>
      </c>
      <c r="J54" s="102">
        <f t="shared" si="18"/>
        <v>0.1</v>
      </c>
      <c r="K54" s="105">
        <f>SUM(K53:K53)</f>
        <v>0</v>
      </c>
      <c r="L54" s="106">
        <f>L53</f>
        <v>0.2</v>
      </c>
      <c r="M54" s="109">
        <f>M53</f>
        <v>0.2</v>
      </c>
      <c r="N54" s="389"/>
      <c r="O54" s="110"/>
      <c r="P54" s="110"/>
      <c r="Q54" s="111"/>
      <c r="R54" s="131"/>
      <c r="S54" s="131"/>
      <c r="T54" s="132"/>
      <c r="U54" s="131"/>
      <c r="V54" s="131"/>
      <c r="W54" s="131"/>
    </row>
    <row r="55" spans="1:23" ht="15.75" customHeight="1" thickBot="1" x14ac:dyDescent="0.3">
      <c r="A55" s="115" t="s">
        <v>12</v>
      </c>
      <c r="B55" s="85" t="s">
        <v>14</v>
      </c>
      <c r="C55" s="374" t="s">
        <v>15</v>
      </c>
      <c r="D55" s="375"/>
      <c r="E55" s="390"/>
      <c r="F55" s="390"/>
      <c r="G55" s="376"/>
      <c r="H55" s="114">
        <f>H28+H31+H33+H35+H37+H39+H41+H44+H46+H48+H54+H50+H52</f>
        <v>468.6</v>
      </c>
      <c r="I55" s="114">
        <f t="shared" ref="I55:J55" si="19">I28+I31+I33+I35+I37+I39+I41+I44+I46+I48+I54+I50+I52</f>
        <v>0</v>
      </c>
      <c r="J55" s="114">
        <f t="shared" si="19"/>
        <v>327.40000000000003</v>
      </c>
      <c r="K55" s="114">
        <f t="shared" ref="K55:M55" si="20">K28+K31+K33+K35+K37+K39+K41+K44+K46+K48+K54+K50+K52</f>
        <v>0</v>
      </c>
      <c r="L55" s="114">
        <f>L28+L31+L33+L35+L37+L39+L41+L44+L46+L48+L54+L50+L52</f>
        <v>472.8</v>
      </c>
      <c r="M55" s="114">
        <f t="shared" si="20"/>
        <v>492.2</v>
      </c>
      <c r="N55" s="86"/>
      <c r="O55" s="116"/>
      <c r="P55" s="116"/>
      <c r="Q55" s="117"/>
      <c r="R55" s="131"/>
      <c r="S55" s="131"/>
      <c r="T55" s="132"/>
      <c r="U55" s="131"/>
      <c r="V55" s="131"/>
      <c r="W55" s="131"/>
    </row>
    <row r="56" spans="1:23" ht="14.25" customHeight="1" thickBot="1" x14ac:dyDescent="0.3">
      <c r="A56" s="41" t="s">
        <v>12</v>
      </c>
      <c r="B56" s="42" t="s">
        <v>37</v>
      </c>
      <c r="C56" s="314" t="s">
        <v>60</v>
      </c>
      <c r="D56" s="315"/>
      <c r="E56" s="316"/>
      <c r="F56" s="316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7"/>
      <c r="R56" s="131"/>
      <c r="S56" s="131"/>
      <c r="T56" s="132"/>
      <c r="U56" s="131"/>
      <c r="V56" s="131"/>
      <c r="W56" s="131"/>
    </row>
    <row r="57" spans="1:23" ht="14.25" customHeight="1" x14ac:dyDescent="0.25">
      <c r="A57" s="301" t="s">
        <v>12</v>
      </c>
      <c r="B57" s="303" t="s">
        <v>37</v>
      </c>
      <c r="C57" s="305" t="s">
        <v>12</v>
      </c>
      <c r="D57" s="233" t="s">
        <v>77</v>
      </c>
      <c r="E57" s="237" t="s">
        <v>64</v>
      </c>
      <c r="F57" s="231" t="s">
        <v>41</v>
      </c>
      <c r="G57" s="87" t="s">
        <v>40</v>
      </c>
      <c r="H57" s="88">
        <v>23.2</v>
      </c>
      <c r="I57" s="50"/>
      <c r="J57" s="89"/>
      <c r="K57" s="90"/>
      <c r="L57" s="91">
        <v>25</v>
      </c>
      <c r="M57" s="52">
        <v>25</v>
      </c>
      <c r="N57" s="367" t="s">
        <v>78</v>
      </c>
      <c r="O57" s="75">
        <v>2</v>
      </c>
      <c r="P57" s="76" t="s">
        <v>61</v>
      </c>
      <c r="Q57" s="77">
        <v>2</v>
      </c>
      <c r="R57" s="131"/>
      <c r="S57" s="131"/>
      <c r="T57" s="132"/>
      <c r="U57" s="131"/>
      <c r="V57" s="131"/>
      <c r="W57" s="131"/>
    </row>
    <row r="58" spans="1:23" ht="11.25" customHeight="1" x14ac:dyDescent="0.25">
      <c r="A58" s="307"/>
      <c r="B58" s="308"/>
      <c r="C58" s="309"/>
      <c r="D58" s="242"/>
      <c r="E58" s="243"/>
      <c r="F58" s="241"/>
      <c r="G58" s="108"/>
      <c r="H58" s="93"/>
      <c r="I58" s="94"/>
      <c r="J58" s="95"/>
      <c r="K58" s="96"/>
      <c r="L58" s="97"/>
      <c r="M58" s="98">
        <v>0</v>
      </c>
      <c r="N58" s="368"/>
      <c r="O58" s="78"/>
      <c r="P58" s="78"/>
      <c r="Q58" s="79"/>
      <c r="R58" s="131"/>
      <c r="S58" s="131"/>
      <c r="T58" s="132"/>
      <c r="U58" s="131"/>
      <c r="V58" s="131"/>
      <c r="W58" s="131"/>
    </row>
    <row r="59" spans="1:23" ht="34.200000000000003" customHeight="1" thickBot="1" x14ac:dyDescent="0.3">
      <c r="A59" s="302"/>
      <c r="B59" s="304"/>
      <c r="C59" s="306"/>
      <c r="D59" s="234"/>
      <c r="E59" s="232"/>
      <c r="F59" s="232"/>
      <c r="G59" s="101" t="s">
        <v>13</v>
      </c>
      <c r="H59" s="102">
        <f t="shared" ref="H59:M59" si="21">H57</f>
        <v>23.2</v>
      </c>
      <c r="I59" s="102">
        <f t="shared" si="21"/>
        <v>0</v>
      </c>
      <c r="J59" s="102">
        <f t="shared" si="21"/>
        <v>0</v>
      </c>
      <c r="K59" s="102">
        <f t="shared" si="21"/>
        <v>0</v>
      </c>
      <c r="L59" s="102">
        <f t="shared" si="21"/>
        <v>25</v>
      </c>
      <c r="M59" s="102">
        <f t="shared" si="21"/>
        <v>25</v>
      </c>
      <c r="N59" s="369"/>
      <c r="O59" s="80"/>
      <c r="P59" s="80"/>
      <c r="Q59" s="81"/>
      <c r="R59" s="131"/>
      <c r="S59" s="131"/>
      <c r="T59" s="132"/>
      <c r="U59" s="131"/>
      <c r="V59" s="131"/>
      <c r="W59" s="131"/>
    </row>
    <row r="60" spans="1:23" ht="14.25" customHeight="1" thickBot="1" x14ac:dyDescent="0.3">
      <c r="A60" s="115" t="s">
        <v>12</v>
      </c>
      <c r="B60" s="85" t="s">
        <v>37</v>
      </c>
      <c r="C60" s="374" t="s">
        <v>15</v>
      </c>
      <c r="D60" s="375"/>
      <c r="E60" s="390"/>
      <c r="F60" s="390"/>
      <c r="G60" s="376"/>
      <c r="H60" s="114">
        <f t="shared" ref="H60:M60" si="22">H59</f>
        <v>23.2</v>
      </c>
      <c r="I60" s="114">
        <f t="shared" si="22"/>
        <v>0</v>
      </c>
      <c r="J60" s="114">
        <f t="shared" si="22"/>
        <v>0</v>
      </c>
      <c r="K60" s="114">
        <f t="shared" si="22"/>
        <v>0</v>
      </c>
      <c r="L60" s="114">
        <f t="shared" si="22"/>
        <v>25</v>
      </c>
      <c r="M60" s="114">
        <f t="shared" si="22"/>
        <v>25</v>
      </c>
      <c r="N60" s="86"/>
      <c r="O60" s="116"/>
      <c r="P60" s="116"/>
      <c r="Q60" s="117"/>
      <c r="R60" s="131"/>
      <c r="S60" s="131"/>
      <c r="T60" s="132"/>
      <c r="U60" s="131"/>
      <c r="V60" s="131"/>
      <c r="W60" s="131"/>
    </row>
    <row r="61" spans="1:23" ht="15" customHeight="1" thickBot="1" x14ac:dyDescent="0.3">
      <c r="A61" s="41" t="s">
        <v>12</v>
      </c>
      <c r="B61" s="42" t="s">
        <v>38</v>
      </c>
      <c r="C61" s="314" t="s">
        <v>62</v>
      </c>
      <c r="D61" s="315"/>
      <c r="E61" s="316"/>
      <c r="F61" s="316"/>
      <c r="G61" s="315"/>
      <c r="H61" s="315"/>
      <c r="I61" s="315"/>
      <c r="J61" s="315"/>
      <c r="K61" s="315"/>
      <c r="L61" s="315"/>
      <c r="M61" s="315"/>
      <c r="N61" s="315"/>
      <c r="O61" s="316"/>
      <c r="P61" s="316"/>
      <c r="Q61" s="384"/>
      <c r="R61" s="131"/>
      <c r="S61" s="131"/>
      <c r="T61" s="132"/>
      <c r="U61" s="131"/>
      <c r="V61" s="131"/>
      <c r="W61" s="131"/>
    </row>
    <row r="62" spans="1:23" ht="18" customHeight="1" x14ac:dyDescent="0.25">
      <c r="A62" s="301" t="s">
        <v>12</v>
      </c>
      <c r="B62" s="303" t="s">
        <v>38</v>
      </c>
      <c r="C62" s="305" t="s">
        <v>12</v>
      </c>
      <c r="D62" s="233" t="s">
        <v>79</v>
      </c>
      <c r="E62" s="237" t="s">
        <v>64</v>
      </c>
      <c r="F62" s="231" t="s">
        <v>41</v>
      </c>
      <c r="G62" s="87" t="s">
        <v>40</v>
      </c>
      <c r="H62" s="88">
        <v>5.8</v>
      </c>
      <c r="I62" s="50"/>
      <c r="J62" s="89"/>
      <c r="K62" s="90"/>
      <c r="L62" s="91">
        <v>6</v>
      </c>
      <c r="M62" s="52">
        <v>7</v>
      </c>
      <c r="N62" s="385"/>
      <c r="O62" s="144"/>
      <c r="P62" s="145"/>
      <c r="Q62" s="146"/>
      <c r="R62" s="131"/>
      <c r="S62" s="131"/>
      <c r="T62" s="131"/>
      <c r="U62" s="131"/>
      <c r="V62" s="131"/>
      <c r="W62" s="131"/>
    </row>
    <row r="63" spans="1:23" ht="21" customHeight="1" thickBot="1" x14ac:dyDescent="0.3">
      <c r="A63" s="302"/>
      <c r="B63" s="304"/>
      <c r="C63" s="306"/>
      <c r="D63" s="234"/>
      <c r="E63" s="232"/>
      <c r="F63" s="232"/>
      <c r="G63" s="101" t="s">
        <v>13</v>
      </c>
      <c r="H63" s="102">
        <f>H62</f>
        <v>5.8</v>
      </c>
      <c r="I63" s="103">
        <f>SUM(I62:I62)</f>
        <v>0</v>
      </c>
      <c r="J63" s="104"/>
      <c r="K63" s="105">
        <f>SUM(K62:K62)</f>
        <v>0</v>
      </c>
      <c r="L63" s="106">
        <f>L62</f>
        <v>6</v>
      </c>
      <c r="M63" s="109">
        <f>M62</f>
        <v>7</v>
      </c>
      <c r="N63" s="386"/>
      <c r="O63" s="147"/>
      <c r="P63" s="148"/>
      <c r="Q63" s="149"/>
      <c r="R63" s="131"/>
      <c r="S63" s="131"/>
      <c r="T63" s="132"/>
      <c r="U63" s="131"/>
      <c r="V63" s="131"/>
      <c r="W63" s="131"/>
    </row>
    <row r="64" spans="1:23" ht="12.75" customHeight="1" thickBot="1" x14ac:dyDescent="0.3">
      <c r="A64" s="115" t="s">
        <v>12</v>
      </c>
      <c r="B64" s="85" t="s">
        <v>38</v>
      </c>
      <c r="C64" s="374" t="s">
        <v>15</v>
      </c>
      <c r="D64" s="375"/>
      <c r="E64" s="390"/>
      <c r="F64" s="390"/>
      <c r="G64" s="376"/>
      <c r="H64" s="114">
        <f>H63</f>
        <v>5.8</v>
      </c>
      <c r="I64" s="114">
        <f>I63</f>
        <v>0</v>
      </c>
      <c r="J64" s="114">
        <f>J63</f>
        <v>0</v>
      </c>
      <c r="K64" s="114">
        <f>K63</f>
        <v>0</v>
      </c>
      <c r="L64" s="114">
        <f>L63</f>
        <v>6</v>
      </c>
      <c r="M64" s="114">
        <f>M63</f>
        <v>7</v>
      </c>
      <c r="N64" s="86"/>
      <c r="O64" s="116"/>
      <c r="P64" s="116"/>
      <c r="Q64" s="117"/>
      <c r="R64" s="131"/>
      <c r="S64" s="131"/>
      <c r="T64" s="131"/>
      <c r="U64" s="131"/>
      <c r="V64" s="131"/>
      <c r="W64" s="131"/>
    </row>
    <row r="65" spans="1:23" ht="17.399999999999999" customHeight="1" thickBot="1" x14ac:dyDescent="0.3">
      <c r="A65" s="115" t="s">
        <v>12</v>
      </c>
      <c r="B65" s="393" t="s">
        <v>16</v>
      </c>
      <c r="C65" s="393"/>
      <c r="D65" s="393"/>
      <c r="E65" s="393"/>
      <c r="F65" s="393"/>
      <c r="G65" s="394"/>
      <c r="H65" s="118">
        <f>H64+H60+H55+H24</f>
        <v>4842.9000000000005</v>
      </c>
      <c r="I65" s="118">
        <f t="shared" ref="I65:M65" si="23">I64+I60+I55+I24</f>
        <v>0</v>
      </c>
      <c r="J65" s="118">
        <f t="shared" si="23"/>
        <v>3165.2000000000003</v>
      </c>
      <c r="K65" s="118">
        <f t="shared" si="23"/>
        <v>48.7</v>
      </c>
      <c r="L65" s="118">
        <f>L64+L60+L55+L24</f>
        <v>4808.8</v>
      </c>
      <c r="M65" s="118">
        <f t="shared" si="23"/>
        <v>4894.2</v>
      </c>
      <c r="N65" s="71"/>
      <c r="O65" s="150"/>
      <c r="P65" s="150"/>
      <c r="Q65" s="151"/>
      <c r="R65" s="131"/>
      <c r="S65" s="131"/>
      <c r="T65" s="131"/>
      <c r="U65" s="131"/>
      <c r="V65" s="131"/>
      <c r="W65" s="131"/>
    </row>
    <row r="66" spans="1:23" ht="27" customHeight="1" thickBot="1" x14ac:dyDescent="0.3">
      <c r="A66" s="40" t="s">
        <v>14</v>
      </c>
      <c r="B66" s="245" t="s">
        <v>112</v>
      </c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7"/>
      <c r="R66" s="131"/>
      <c r="S66" s="131"/>
      <c r="T66" s="131"/>
      <c r="U66" s="131"/>
      <c r="V66" s="131"/>
      <c r="W66" s="131"/>
    </row>
    <row r="67" spans="1:23" ht="23.25" customHeight="1" thickBot="1" x14ac:dyDescent="0.3">
      <c r="A67" s="41" t="s">
        <v>14</v>
      </c>
      <c r="B67" s="42" t="s">
        <v>12</v>
      </c>
      <c r="C67" s="248" t="s">
        <v>113</v>
      </c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9"/>
      <c r="R67" s="131"/>
      <c r="S67" s="131"/>
      <c r="T67" s="131"/>
      <c r="U67" s="131"/>
      <c r="V67" s="131"/>
      <c r="W67" s="131"/>
    </row>
    <row r="68" spans="1:23" ht="24" customHeight="1" x14ac:dyDescent="0.25">
      <c r="A68" s="21" t="s">
        <v>14</v>
      </c>
      <c r="B68" s="22" t="s">
        <v>12</v>
      </c>
      <c r="C68" s="261" t="s">
        <v>12</v>
      </c>
      <c r="D68" s="263" t="s">
        <v>85</v>
      </c>
      <c r="E68" s="237" t="s">
        <v>64</v>
      </c>
      <c r="F68" s="265" t="s">
        <v>67</v>
      </c>
      <c r="G68" s="395" t="s">
        <v>40</v>
      </c>
      <c r="H68" s="49">
        <v>0</v>
      </c>
      <c r="I68" s="50"/>
      <c r="J68" s="50"/>
      <c r="K68" s="51"/>
      <c r="L68" s="52">
        <v>0</v>
      </c>
      <c r="M68" s="52">
        <v>0</v>
      </c>
      <c r="N68" s="404" t="s">
        <v>115</v>
      </c>
      <c r="O68" s="158"/>
      <c r="P68" s="159"/>
      <c r="Q68" s="160"/>
      <c r="R68" s="131"/>
      <c r="S68" s="131"/>
      <c r="T68" s="132"/>
      <c r="U68" s="131"/>
      <c r="V68" s="131"/>
      <c r="W68" s="131"/>
    </row>
    <row r="69" spans="1:23" ht="25.5" customHeight="1" thickBot="1" x14ac:dyDescent="0.3">
      <c r="A69" s="43"/>
      <c r="B69" s="44"/>
      <c r="C69" s="391"/>
      <c r="D69" s="378"/>
      <c r="E69" s="379"/>
      <c r="F69" s="398"/>
      <c r="G69" s="396"/>
      <c r="H69" s="161"/>
      <c r="I69" s="162"/>
      <c r="J69" s="162"/>
      <c r="K69" s="163"/>
      <c r="L69" s="164"/>
      <c r="M69" s="164"/>
      <c r="N69" s="405"/>
      <c r="O69" s="165"/>
      <c r="P69" s="166"/>
      <c r="Q69" s="167"/>
      <c r="R69" s="131"/>
      <c r="S69" s="131"/>
      <c r="T69" s="132"/>
      <c r="U69" s="131"/>
      <c r="V69" s="131"/>
      <c r="W69" s="131"/>
    </row>
    <row r="70" spans="1:23" ht="24.75" customHeight="1" thickBot="1" x14ac:dyDescent="0.3">
      <c r="A70" s="43"/>
      <c r="B70" s="44"/>
      <c r="C70" s="392"/>
      <c r="D70" s="378"/>
      <c r="E70" s="243"/>
      <c r="F70" s="399"/>
      <c r="G70" s="397"/>
      <c r="H70" s="53"/>
      <c r="I70" s="54"/>
      <c r="J70" s="54"/>
      <c r="K70" s="55"/>
      <c r="L70" s="56"/>
      <c r="M70" s="168"/>
      <c r="N70" s="406" t="s">
        <v>114</v>
      </c>
      <c r="O70" s="169" t="s">
        <v>73</v>
      </c>
      <c r="P70" s="169" t="s">
        <v>73</v>
      </c>
      <c r="Q70" s="170" t="s">
        <v>73</v>
      </c>
      <c r="R70" s="131"/>
      <c r="S70" s="131"/>
      <c r="T70" s="132"/>
      <c r="U70" s="131"/>
      <c r="V70" s="131"/>
      <c r="W70" s="131"/>
    </row>
    <row r="71" spans="1:23" ht="15" customHeight="1" thickBot="1" x14ac:dyDescent="0.3">
      <c r="A71" s="57"/>
      <c r="B71" s="23"/>
      <c r="C71" s="262"/>
      <c r="D71" s="264"/>
      <c r="E71" s="232"/>
      <c r="F71" s="266"/>
      <c r="G71" s="58" t="s">
        <v>13</v>
      </c>
      <c r="H71" s="59">
        <f>H68</f>
        <v>0</v>
      </c>
      <c r="I71" s="60">
        <f>I68</f>
        <v>0</v>
      </c>
      <c r="J71" s="60"/>
      <c r="K71" s="61">
        <f>K68</f>
        <v>0</v>
      </c>
      <c r="L71" s="62">
        <f>L70+L68</f>
        <v>0</v>
      </c>
      <c r="M71" s="63">
        <f>M70+M68</f>
        <v>0</v>
      </c>
      <c r="N71" s="407"/>
      <c r="O71" s="171"/>
      <c r="P71" s="171"/>
      <c r="Q71" s="172"/>
      <c r="R71" s="131"/>
      <c r="S71" s="131"/>
      <c r="T71" s="132"/>
      <c r="U71" s="131"/>
      <c r="V71" s="131"/>
      <c r="W71" s="131"/>
    </row>
    <row r="72" spans="1:23" ht="14.25" customHeight="1" thickBot="1" x14ac:dyDescent="0.3">
      <c r="A72" s="24" t="s">
        <v>14</v>
      </c>
      <c r="B72" s="64" t="s">
        <v>12</v>
      </c>
      <c r="C72" s="250" t="s">
        <v>15</v>
      </c>
      <c r="D72" s="251"/>
      <c r="E72" s="251"/>
      <c r="F72" s="251"/>
      <c r="G72" s="251"/>
      <c r="H72" s="65">
        <f t="shared" ref="H72:M72" si="24">H71</f>
        <v>0</v>
      </c>
      <c r="I72" s="65">
        <f t="shared" si="24"/>
        <v>0</v>
      </c>
      <c r="J72" s="65">
        <f t="shared" si="24"/>
        <v>0</v>
      </c>
      <c r="K72" s="65">
        <f t="shared" si="24"/>
        <v>0</v>
      </c>
      <c r="L72" s="65">
        <f t="shared" si="24"/>
        <v>0</v>
      </c>
      <c r="M72" s="65">
        <f t="shared" si="24"/>
        <v>0</v>
      </c>
      <c r="N72" s="66"/>
      <c r="O72" s="67"/>
      <c r="P72" s="67"/>
      <c r="Q72" s="68"/>
      <c r="R72" s="131"/>
      <c r="S72" s="131"/>
      <c r="T72" s="131"/>
      <c r="U72" s="131"/>
      <c r="V72" s="131"/>
      <c r="W72" s="131"/>
    </row>
    <row r="73" spans="1:23" ht="14.25" customHeight="1" thickBot="1" x14ac:dyDescent="0.3">
      <c r="A73" s="41" t="s">
        <v>14</v>
      </c>
      <c r="B73" s="252" t="s">
        <v>16</v>
      </c>
      <c r="C73" s="253"/>
      <c r="D73" s="253"/>
      <c r="E73" s="253"/>
      <c r="F73" s="253"/>
      <c r="G73" s="253"/>
      <c r="H73" s="69">
        <f t="shared" ref="H73:M73" si="25">H72</f>
        <v>0</v>
      </c>
      <c r="I73" s="69">
        <f t="shared" si="25"/>
        <v>0</v>
      </c>
      <c r="J73" s="69">
        <f t="shared" si="25"/>
        <v>0</v>
      </c>
      <c r="K73" s="69">
        <f t="shared" si="25"/>
        <v>0</v>
      </c>
      <c r="L73" s="69">
        <f t="shared" si="25"/>
        <v>0</v>
      </c>
      <c r="M73" s="69">
        <f t="shared" si="25"/>
        <v>0</v>
      </c>
      <c r="N73" s="70"/>
      <c r="O73" s="71"/>
      <c r="P73" s="71"/>
      <c r="Q73" s="72"/>
      <c r="R73" s="131"/>
      <c r="S73" s="131"/>
      <c r="T73" s="131"/>
      <c r="U73" s="131"/>
      <c r="V73" s="131"/>
      <c r="W73" s="131"/>
    </row>
    <row r="74" spans="1:23" ht="16.5" customHeight="1" thickBot="1" x14ac:dyDescent="0.3">
      <c r="A74" s="40" t="s">
        <v>37</v>
      </c>
      <c r="B74" s="245" t="s">
        <v>65</v>
      </c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7"/>
      <c r="R74" s="131"/>
      <c r="S74" s="131"/>
      <c r="T74" s="131"/>
      <c r="U74" s="131"/>
      <c r="V74" s="131"/>
      <c r="W74" s="131"/>
    </row>
    <row r="75" spans="1:23" ht="24" customHeight="1" thickBot="1" x14ac:dyDescent="0.3">
      <c r="A75" s="41" t="s">
        <v>37</v>
      </c>
      <c r="B75" s="42" t="s">
        <v>12</v>
      </c>
      <c r="C75" s="248" t="s">
        <v>66</v>
      </c>
      <c r="D75" s="248"/>
      <c r="E75" s="248"/>
      <c r="F75" s="248"/>
      <c r="G75" s="248"/>
      <c r="H75" s="248"/>
      <c r="I75" s="248"/>
      <c r="J75" s="248"/>
      <c r="K75" s="248"/>
      <c r="L75" s="248"/>
      <c r="M75" s="248"/>
      <c r="N75" s="248"/>
      <c r="O75" s="248"/>
      <c r="P75" s="248"/>
      <c r="Q75" s="249"/>
      <c r="R75" s="131"/>
      <c r="S75" s="131"/>
      <c r="T75" s="131"/>
      <c r="U75" s="131"/>
      <c r="V75" s="131"/>
      <c r="W75" s="131"/>
    </row>
    <row r="76" spans="1:23" ht="20.25" customHeight="1" thickBot="1" x14ac:dyDescent="0.3">
      <c r="A76" s="21" t="s">
        <v>37</v>
      </c>
      <c r="B76" s="22" t="s">
        <v>12</v>
      </c>
      <c r="C76" s="261" t="s">
        <v>12</v>
      </c>
      <c r="D76" s="263" t="s">
        <v>87</v>
      </c>
      <c r="E76" s="237" t="s">
        <v>64</v>
      </c>
      <c r="F76" s="265" t="s">
        <v>142</v>
      </c>
      <c r="G76" s="177" t="s">
        <v>40</v>
      </c>
      <c r="H76" s="49">
        <v>857</v>
      </c>
      <c r="I76" s="50">
        <v>0</v>
      </c>
      <c r="J76" s="50"/>
      <c r="K76" s="51">
        <v>857</v>
      </c>
      <c r="L76" s="52">
        <v>2904.3</v>
      </c>
      <c r="M76" s="113">
        <v>2210</v>
      </c>
      <c r="N76" s="259" t="s">
        <v>68</v>
      </c>
      <c r="O76" s="73">
        <v>100</v>
      </c>
      <c r="P76" s="73">
        <v>100</v>
      </c>
      <c r="Q76" s="74">
        <v>100</v>
      </c>
      <c r="R76" s="131"/>
      <c r="S76" s="131"/>
      <c r="T76" s="131"/>
      <c r="U76" s="131"/>
      <c r="V76" s="131"/>
      <c r="W76" s="131"/>
    </row>
    <row r="77" spans="1:23" ht="40.5" customHeight="1" thickBot="1" x14ac:dyDescent="0.3">
      <c r="A77" s="57"/>
      <c r="B77" s="23"/>
      <c r="C77" s="262"/>
      <c r="D77" s="264"/>
      <c r="E77" s="232"/>
      <c r="F77" s="266"/>
      <c r="G77" s="58" t="s">
        <v>13</v>
      </c>
      <c r="H77" s="59">
        <f>H76</f>
        <v>857</v>
      </c>
      <c r="I77" s="60">
        <f>I76</f>
        <v>0</v>
      </c>
      <c r="J77" s="60"/>
      <c r="K77" s="61">
        <f>K76</f>
        <v>857</v>
      </c>
      <c r="L77" s="62">
        <f>L76</f>
        <v>2904.3</v>
      </c>
      <c r="M77" s="62">
        <f>M76</f>
        <v>2210</v>
      </c>
      <c r="N77" s="260"/>
      <c r="O77" s="73"/>
      <c r="P77" s="73"/>
      <c r="Q77" s="74"/>
      <c r="R77" s="131"/>
      <c r="S77" s="131"/>
      <c r="T77" s="131"/>
      <c r="U77" s="131"/>
      <c r="V77" s="131"/>
      <c r="W77" s="131"/>
    </row>
    <row r="78" spans="1:23" ht="40.5" customHeight="1" x14ac:dyDescent="0.25">
      <c r="A78" s="21" t="s">
        <v>37</v>
      </c>
      <c r="B78" s="22" t="s">
        <v>12</v>
      </c>
      <c r="C78" s="261" t="s">
        <v>14</v>
      </c>
      <c r="D78" s="263" t="s">
        <v>88</v>
      </c>
      <c r="E78" s="237" t="s">
        <v>64</v>
      </c>
      <c r="F78" s="265" t="s">
        <v>142</v>
      </c>
      <c r="G78" s="216" t="s">
        <v>40</v>
      </c>
      <c r="H78" s="49">
        <v>296.8</v>
      </c>
      <c r="I78" s="50"/>
      <c r="J78" s="50"/>
      <c r="K78" s="51"/>
      <c r="L78" s="52">
        <v>300</v>
      </c>
      <c r="M78" s="113">
        <v>285</v>
      </c>
      <c r="N78" s="257"/>
      <c r="O78" s="73"/>
      <c r="P78" s="73"/>
      <c r="Q78" s="74"/>
      <c r="R78" s="131"/>
      <c r="S78" s="131"/>
      <c r="T78" s="131"/>
      <c r="U78" s="131"/>
      <c r="V78" s="131"/>
      <c r="W78" s="131"/>
    </row>
    <row r="79" spans="1:23" ht="24" customHeight="1" thickBot="1" x14ac:dyDescent="0.3">
      <c r="A79" s="57"/>
      <c r="B79" s="23"/>
      <c r="C79" s="262"/>
      <c r="D79" s="264"/>
      <c r="E79" s="232"/>
      <c r="F79" s="266"/>
      <c r="G79" s="58" t="s">
        <v>13</v>
      </c>
      <c r="H79" s="59">
        <f>H78</f>
        <v>296.8</v>
      </c>
      <c r="I79" s="59">
        <f t="shared" ref="I79:M79" si="26">I78</f>
        <v>0</v>
      </c>
      <c r="J79" s="59">
        <f t="shared" si="26"/>
        <v>0</v>
      </c>
      <c r="K79" s="59">
        <f t="shared" si="26"/>
        <v>0</v>
      </c>
      <c r="L79" s="59">
        <f t="shared" si="26"/>
        <v>300</v>
      </c>
      <c r="M79" s="59">
        <f t="shared" si="26"/>
        <v>285</v>
      </c>
      <c r="N79" s="258"/>
      <c r="O79" s="152"/>
      <c r="P79" s="153"/>
      <c r="Q79" s="154"/>
      <c r="R79" s="131"/>
      <c r="S79" s="131"/>
      <c r="T79" s="131"/>
      <c r="U79" s="131"/>
      <c r="V79" s="131"/>
      <c r="W79" s="131"/>
    </row>
    <row r="80" spans="1:23" ht="14.25" customHeight="1" x14ac:dyDescent="0.25">
      <c r="A80" s="21" t="s">
        <v>37</v>
      </c>
      <c r="B80" s="22" t="s">
        <v>12</v>
      </c>
      <c r="C80" s="261" t="s">
        <v>37</v>
      </c>
      <c r="D80" s="263" t="s">
        <v>98</v>
      </c>
      <c r="E80" s="237" t="s">
        <v>64</v>
      </c>
      <c r="F80" s="265" t="s">
        <v>142</v>
      </c>
      <c r="G80" s="213" t="s">
        <v>40</v>
      </c>
      <c r="H80" s="49">
        <v>1853.6</v>
      </c>
      <c r="I80" s="50"/>
      <c r="J80" s="50"/>
      <c r="K80" s="51"/>
      <c r="L80" s="52">
        <v>1853.6</v>
      </c>
      <c r="M80" s="113">
        <v>782</v>
      </c>
      <c r="N80" s="257"/>
      <c r="O80" s="73"/>
      <c r="P80" s="73"/>
      <c r="Q80" s="74"/>
      <c r="R80" s="131"/>
      <c r="S80" s="131"/>
      <c r="T80" s="131"/>
      <c r="U80" s="131"/>
      <c r="V80" s="131"/>
      <c r="W80" s="131"/>
    </row>
    <row r="81" spans="1:39" ht="10.5" customHeight="1" thickBot="1" x14ac:dyDescent="0.3">
      <c r="A81" s="57"/>
      <c r="B81" s="23"/>
      <c r="C81" s="262"/>
      <c r="D81" s="264"/>
      <c r="E81" s="232"/>
      <c r="F81" s="266"/>
      <c r="G81" s="58" t="s">
        <v>13</v>
      </c>
      <c r="H81" s="59">
        <f>H80</f>
        <v>1853.6</v>
      </c>
      <c r="I81" s="59">
        <f t="shared" ref="I81:M81" si="27">I80</f>
        <v>0</v>
      </c>
      <c r="J81" s="59">
        <f t="shared" si="27"/>
        <v>0</v>
      </c>
      <c r="K81" s="59">
        <f t="shared" si="27"/>
        <v>0</v>
      </c>
      <c r="L81" s="59">
        <f t="shared" si="27"/>
        <v>1853.6</v>
      </c>
      <c r="M81" s="59">
        <f t="shared" si="27"/>
        <v>782</v>
      </c>
      <c r="N81" s="258"/>
      <c r="O81" s="152"/>
      <c r="P81" s="153"/>
      <c r="Q81" s="154"/>
      <c r="R81" s="131"/>
      <c r="S81" s="131"/>
      <c r="T81" s="131"/>
      <c r="U81" s="131"/>
      <c r="V81" s="131"/>
      <c r="W81" s="131"/>
    </row>
    <row r="82" spans="1:39" ht="10.5" customHeight="1" thickBot="1" x14ac:dyDescent="0.3">
      <c r="A82" s="24" t="s">
        <v>37</v>
      </c>
      <c r="B82" s="64" t="s">
        <v>12</v>
      </c>
      <c r="C82" s="250" t="s">
        <v>15</v>
      </c>
      <c r="D82" s="251"/>
      <c r="E82" s="251"/>
      <c r="F82" s="251"/>
      <c r="G82" s="251"/>
      <c r="H82" s="65">
        <f>H81+H77+H79</f>
        <v>3007.4</v>
      </c>
      <c r="I82" s="65">
        <f t="shared" ref="I82:M82" si="28">I81+I77+I79</f>
        <v>0</v>
      </c>
      <c r="J82" s="65">
        <f t="shared" si="28"/>
        <v>0</v>
      </c>
      <c r="K82" s="65">
        <f t="shared" si="28"/>
        <v>857</v>
      </c>
      <c r="L82" s="65">
        <f t="shared" si="28"/>
        <v>5057.8999999999996</v>
      </c>
      <c r="M82" s="65">
        <f t="shared" si="28"/>
        <v>3277</v>
      </c>
      <c r="N82" s="66"/>
      <c r="O82" s="67"/>
      <c r="P82" s="67"/>
      <c r="Q82" s="68"/>
      <c r="R82" s="131"/>
      <c r="S82" s="131"/>
      <c r="T82" s="131"/>
      <c r="U82" s="131"/>
      <c r="V82" s="131"/>
      <c r="W82" s="131"/>
    </row>
    <row r="83" spans="1:39" ht="14.25" customHeight="1" thickBot="1" x14ac:dyDescent="0.3">
      <c r="A83" s="41" t="s">
        <v>37</v>
      </c>
      <c r="B83" s="252" t="s">
        <v>16</v>
      </c>
      <c r="C83" s="253"/>
      <c r="D83" s="253"/>
      <c r="E83" s="253"/>
      <c r="F83" s="253"/>
      <c r="G83" s="253"/>
      <c r="H83" s="69">
        <f>H82</f>
        <v>3007.4</v>
      </c>
      <c r="I83" s="69">
        <f t="shared" ref="I83:M83" si="29">I82</f>
        <v>0</v>
      </c>
      <c r="J83" s="69">
        <f t="shared" si="29"/>
        <v>0</v>
      </c>
      <c r="K83" s="69">
        <f t="shared" si="29"/>
        <v>857</v>
      </c>
      <c r="L83" s="69">
        <f t="shared" si="29"/>
        <v>5057.8999999999996</v>
      </c>
      <c r="M83" s="69">
        <f t="shared" si="29"/>
        <v>3277</v>
      </c>
      <c r="N83" s="70"/>
      <c r="O83" s="71"/>
      <c r="P83" s="71"/>
      <c r="Q83" s="72"/>
      <c r="R83" s="131"/>
      <c r="S83" s="131"/>
      <c r="T83" s="131"/>
      <c r="U83" s="131"/>
      <c r="V83" s="131"/>
      <c r="W83" s="131"/>
    </row>
    <row r="84" spans="1:39" ht="14.25" customHeight="1" thickBot="1" x14ac:dyDescent="0.3">
      <c r="A84" s="155" t="s">
        <v>12</v>
      </c>
      <c r="B84" s="244" t="s">
        <v>17</v>
      </c>
      <c r="C84" s="244"/>
      <c r="D84" s="244"/>
      <c r="E84" s="244"/>
      <c r="F84" s="244"/>
      <c r="G84" s="244"/>
      <c r="H84" s="119">
        <f>H83+H73+H65</f>
        <v>7850.3000000000011</v>
      </c>
      <c r="I84" s="119">
        <f t="shared" ref="I84:M84" si="30">I83+I73+I65</f>
        <v>0</v>
      </c>
      <c r="J84" s="219">
        <f t="shared" si="30"/>
        <v>3165.2000000000003</v>
      </c>
      <c r="K84" s="219">
        <f t="shared" si="30"/>
        <v>905.7</v>
      </c>
      <c r="L84" s="119">
        <f t="shared" si="30"/>
        <v>9866.7000000000007</v>
      </c>
      <c r="M84" s="119">
        <f t="shared" si="30"/>
        <v>8171.2</v>
      </c>
      <c r="N84" s="254"/>
      <c r="O84" s="255"/>
      <c r="P84" s="255"/>
      <c r="Q84" s="256"/>
      <c r="R84" s="131"/>
      <c r="S84" s="131"/>
      <c r="T84" s="131"/>
      <c r="U84" s="131"/>
      <c r="V84" s="131"/>
      <c r="W84" s="131"/>
    </row>
    <row r="85" spans="1:39" s="26" customFormat="1" ht="15.75" customHeight="1" x14ac:dyDescent="0.25">
      <c r="A85" s="296" t="s">
        <v>125</v>
      </c>
      <c r="B85" s="297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136"/>
      <c r="P85" s="136"/>
      <c r="Q85" s="136"/>
      <c r="R85" s="137"/>
      <c r="S85" s="137"/>
      <c r="T85" s="137"/>
      <c r="U85" s="137"/>
      <c r="V85" s="137"/>
      <c r="W85" s="137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</row>
    <row r="86" spans="1:39" s="26" customFormat="1" ht="15.75" customHeight="1" x14ac:dyDescent="0.25">
      <c r="A86" s="211"/>
      <c r="B86" s="212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136"/>
      <c r="P86" s="136"/>
      <c r="Q86" s="136"/>
      <c r="R86" s="137"/>
      <c r="S86" s="137"/>
      <c r="T86" s="137"/>
      <c r="U86" s="137"/>
      <c r="V86" s="137"/>
      <c r="W86" s="137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</row>
    <row r="87" spans="1:39" s="26" customFormat="1" ht="15.75" customHeight="1" x14ac:dyDescent="0.25">
      <c r="A87" s="211"/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136"/>
      <c r="P87" s="136"/>
      <c r="Q87" s="136"/>
      <c r="R87" s="137"/>
      <c r="S87" s="137"/>
      <c r="T87" s="137"/>
      <c r="U87" s="137"/>
      <c r="V87" s="137"/>
      <c r="W87" s="137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</row>
    <row r="88" spans="1:39" s="26" customFormat="1" ht="15.75" customHeight="1" x14ac:dyDescent="0.25">
      <c r="A88" s="211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136"/>
      <c r="P88" s="136"/>
      <c r="Q88" s="136"/>
      <c r="R88" s="137"/>
      <c r="S88" s="137"/>
      <c r="T88" s="137"/>
      <c r="U88" s="137"/>
      <c r="V88" s="137"/>
      <c r="W88" s="137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</row>
    <row r="89" spans="1:39" s="26" customFormat="1" ht="15.75" customHeight="1" x14ac:dyDescent="0.25">
      <c r="A89" s="211"/>
      <c r="B89" s="212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136"/>
      <c r="P89" s="136"/>
      <c r="Q89" s="136"/>
      <c r="R89" s="137"/>
      <c r="S89" s="137"/>
      <c r="T89" s="137"/>
      <c r="U89" s="137"/>
      <c r="V89" s="137"/>
      <c r="W89" s="137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</row>
    <row r="90" spans="1:39" s="26" customFormat="1" ht="15.75" customHeight="1" x14ac:dyDescent="0.25">
      <c r="A90" s="211"/>
      <c r="B90" s="212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136"/>
      <c r="P90" s="136"/>
      <c r="Q90" s="136"/>
      <c r="R90" s="137"/>
      <c r="S90" s="137"/>
      <c r="T90" s="137"/>
      <c r="U90" s="137"/>
      <c r="V90" s="137"/>
      <c r="W90" s="137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</row>
    <row r="91" spans="1:39" s="26" customFormat="1" ht="15.75" customHeight="1" x14ac:dyDescent="0.25">
      <c r="A91" s="211"/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136"/>
      <c r="P91" s="136"/>
      <c r="Q91" s="136"/>
      <c r="R91" s="137"/>
      <c r="S91" s="137"/>
      <c r="T91" s="137"/>
      <c r="U91" s="137"/>
      <c r="V91" s="137"/>
      <c r="W91" s="137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</row>
    <row r="92" spans="1:39" s="26" customFormat="1" ht="15.75" customHeight="1" thickBot="1" x14ac:dyDescent="0.3">
      <c r="A92" s="211"/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136"/>
      <c r="P92" s="136"/>
      <c r="Q92" s="136"/>
      <c r="R92" s="137"/>
      <c r="S92" s="137"/>
      <c r="T92" s="137"/>
      <c r="U92" s="137"/>
      <c r="V92" s="137"/>
      <c r="W92" s="137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</row>
    <row r="93" spans="1:39" s="26" customFormat="1" ht="15.75" hidden="1" customHeight="1" thickBot="1" x14ac:dyDescent="0.3">
      <c r="A93" s="211"/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136"/>
      <c r="P93" s="136"/>
      <c r="Q93" s="136"/>
      <c r="R93" s="137"/>
      <c r="S93" s="137"/>
      <c r="T93" s="137"/>
      <c r="U93" s="137"/>
      <c r="V93" s="137"/>
      <c r="W93" s="137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</row>
    <row r="94" spans="1:39" s="26" customFormat="1" ht="15.75" hidden="1" customHeight="1" thickBot="1" x14ac:dyDescent="0.3">
      <c r="A94" s="211"/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136"/>
      <c r="P94" s="136"/>
      <c r="Q94" s="136"/>
      <c r="R94" s="137"/>
      <c r="S94" s="137"/>
      <c r="T94" s="137"/>
      <c r="U94" s="137"/>
      <c r="V94" s="137"/>
      <c r="W94" s="137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</row>
    <row r="95" spans="1:39" s="26" customFormat="1" ht="15.75" hidden="1" customHeight="1" thickBot="1" x14ac:dyDescent="0.3">
      <c r="A95" s="173"/>
      <c r="B95" s="174"/>
      <c r="C95" s="174"/>
      <c r="D95" s="174"/>
      <c r="E95" s="174"/>
      <c r="N95" s="136"/>
      <c r="O95" s="136"/>
      <c r="P95" s="136"/>
      <c r="Q95" s="136"/>
      <c r="R95" s="137"/>
      <c r="S95" s="137"/>
      <c r="T95" s="137"/>
      <c r="U95" s="137"/>
      <c r="V95" s="137"/>
      <c r="W95" s="137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</row>
    <row r="96" spans="1:39" s="26" customFormat="1" ht="15.75" hidden="1" customHeight="1" thickBot="1" x14ac:dyDescent="0.3">
      <c r="A96" s="173"/>
      <c r="B96" s="174"/>
      <c r="C96" s="174"/>
      <c r="D96" s="174"/>
      <c r="E96" s="174"/>
      <c r="F96" s="220" t="s">
        <v>18</v>
      </c>
      <c r="G96" s="221"/>
      <c r="H96" s="221"/>
      <c r="I96" s="221"/>
      <c r="J96" s="221"/>
      <c r="K96" s="221"/>
      <c r="L96" s="221"/>
      <c r="M96" s="221"/>
      <c r="N96" s="136"/>
      <c r="O96" s="136"/>
      <c r="P96" s="136"/>
      <c r="Q96" s="136"/>
      <c r="R96" s="137"/>
      <c r="S96" s="137"/>
      <c r="T96" s="137"/>
      <c r="U96" s="137"/>
      <c r="V96" s="137"/>
      <c r="W96" s="137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</row>
    <row r="97" spans="3:23" ht="38.25" customHeight="1" thickBot="1" x14ac:dyDescent="0.3">
      <c r="C97" s="298" t="s">
        <v>19</v>
      </c>
      <c r="D97" s="299"/>
      <c r="E97" s="299"/>
      <c r="F97" s="299"/>
      <c r="G97" s="300"/>
      <c r="H97" s="287" t="s">
        <v>111</v>
      </c>
      <c r="I97" s="288"/>
      <c r="J97" s="288"/>
      <c r="K97" s="289"/>
      <c r="L97" s="5"/>
      <c r="M97" s="5"/>
      <c r="N97" s="130"/>
      <c r="O97" s="138"/>
      <c r="P97" s="130"/>
      <c r="Q97" s="130"/>
      <c r="R97" s="131"/>
      <c r="S97" s="131"/>
      <c r="T97" s="131"/>
      <c r="U97" s="131"/>
      <c r="V97" s="131"/>
      <c r="W97" s="131"/>
    </row>
    <row r="98" spans="3:23" ht="14.1" customHeight="1" thickBot="1" x14ac:dyDescent="0.3">
      <c r="C98" s="281" t="s">
        <v>20</v>
      </c>
      <c r="D98" s="282"/>
      <c r="E98" s="282"/>
      <c r="F98" s="282"/>
      <c r="G98" s="283"/>
      <c r="H98" s="284">
        <f>H99+H100+H101+H102</f>
        <v>7844.5000000000009</v>
      </c>
      <c r="I98" s="285"/>
      <c r="J98" s="285"/>
      <c r="K98" s="286"/>
      <c r="L98" s="5"/>
      <c r="M98" s="5"/>
      <c r="N98" s="130"/>
      <c r="O98" s="138"/>
      <c r="P98" s="130"/>
      <c r="Q98" s="130"/>
      <c r="R98" s="131"/>
      <c r="S98" s="131"/>
      <c r="T98" s="131"/>
      <c r="U98" s="131"/>
      <c r="V98" s="131"/>
      <c r="W98" s="131"/>
    </row>
    <row r="99" spans="3:23" ht="14.1" customHeight="1" x14ac:dyDescent="0.25">
      <c r="C99" s="228" t="s">
        <v>99</v>
      </c>
      <c r="D99" s="229"/>
      <c r="E99" s="229"/>
      <c r="F99" s="229"/>
      <c r="G99" s="230"/>
      <c r="H99" s="267">
        <v>7371.6</v>
      </c>
      <c r="I99" s="268"/>
      <c r="J99" s="268"/>
      <c r="K99" s="269"/>
      <c r="L99" s="5"/>
      <c r="M99" s="5"/>
      <c r="N99" s="130"/>
      <c r="O99" s="138"/>
      <c r="P99" s="130"/>
      <c r="Q99" s="130"/>
      <c r="R99" s="131"/>
      <c r="S99" s="131"/>
      <c r="T99" s="131"/>
      <c r="U99" s="131"/>
      <c r="V99" s="131"/>
      <c r="W99" s="131"/>
    </row>
    <row r="100" spans="3:23" ht="26.25" customHeight="1" x14ac:dyDescent="0.25">
      <c r="C100" s="222" t="s">
        <v>100</v>
      </c>
      <c r="D100" s="223"/>
      <c r="E100" s="223"/>
      <c r="F100" s="223"/>
      <c r="G100" s="224"/>
      <c r="H100" s="225"/>
      <c r="I100" s="226"/>
      <c r="J100" s="226"/>
      <c r="K100" s="227"/>
      <c r="L100" s="5"/>
      <c r="M100" s="5"/>
      <c r="N100" s="130"/>
      <c r="O100" s="138"/>
      <c r="P100" s="130"/>
      <c r="Q100" s="130"/>
      <c r="R100" s="131"/>
      <c r="S100" s="131"/>
      <c r="T100" s="131"/>
      <c r="U100" s="131"/>
      <c r="V100" s="131"/>
      <c r="W100" s="131"/>
    </row>
    <row r="101" spans="3:23" ht="28.5" customHeight="1" x14ac:dyDescent="0.25">
      <c r="C101" s="275" t="s">
        <v>101</v>
      </c>
      <c r="D101" s="276"/>
      <c r="E101" s="276"/>
      <c r="F101" s="276"/>
      <c r="G101" s="295"/>
      <c r="H101" s="225">
        <v>468.6</v>
      </c>
      <c r="I101" s="226"/>
      <c r="J101" s="226"/>
      <c r="K101" s="227"/>
      <c r="L101" s="5"/>
      <c r="M101" s="5"/>
      <c r="N101" s="130"/>
      <c r="O101" s="138"/>
      <c r="P101" s="130"/>
      <c r="Q101" s="130"/>
      <c r="R101" s="131"/>
      <c r="S101" s="131"/>
      <c r="T101" s="131"/>
      <c r="U101" s="131"/>
      <c r="V101" s="131"/>
      <c r="W101" s="131"/>
    </row>
    <row r="102" spans="3:23" ht="12.75" customHeight="1" thickBot="1" x14ac:dyDescent="0.3">
      <c r="C102" s="222" t="s">
        <v>102</v>
      </c>
      <c r="D102" s="223"/>
      <c r="E102" s="223"/>
      <c r="F102" s="223"/>
      <c r="G102" s="224"/>
      <c r="H102" s="225">
        <v>4.3</v>
      </c>
      <c r="I102" s="226"/>
      <c r="J102" s="226"/>
      <c r="K102" s="227"/>
      <c r="L102" s="5"/>
      <c r="M102" s="5"/>
      <c r="N102" s="130"/>
      <c r="O102" s="138"/>
      <c r="P102" s="130"/>
      <c r="Q102" s="130"/>
      <c r="R102" s="131"/>
      <c r="S102" s="131"/>
      <c r="T102" s="131"/>
      <c r="U102" s="131"/>
      <c r="V102" s="131"/>
      <c r="W102" s="131"/>
    </row>
    <row r="103" spans="3:23" ht="14.1" customHeight="1" thickBot="1" x14ac:dyDescent="0.3">
      <c r="C103" s="281" t="s">
        <v>21</v>
      </c>
      <c r="D103" s="282"/>
      <c r="E103" s="282"/>
      <c r="F103" s="282"/>
      <c r="G103" s="283"/>
      <c r="H103" s="284">
        <f>H104+H105+H106</f>
        <v>5.8</v>
      </c>
      <c r="I103" s="285"/>
      <c r="J103" s="285"/>
      <c r="K103" s="286"/>
      <c r="L103" s="5"/>
      <c r="M103" s="5"/>
      <c r="N103" s="130"/>
      <c r="O103" s="138"/>
      <c r="P103" s="130"/>
      <c r="Q103" s="130"/>
      <c r="R103" s="131"/>
      <c r="S103" s="131"/>
      <c r="T103" s="131"/>
      <c r="U103" s="131"/>
      <c r="V103" s="131"/>
      <c r="W103" s="131"/>
    </row>
    <row r="104" spans="3:23" ht="14.1" customHeight="1" x14ac:dyDescent="0.25">
      <c r="C104" s="278" t="s">
        <v>103</v>
      </c>
      <c r="D104" s="279"/>
      <c r="E104" s="279"/>
      <c r="F104" s="279"/>
      <c r="G104" s="280"/>
      <c r="H104" s="293">
        <v>0</v>
      </c>
      <c r="I104" s="293"/>
      <c r="J104" s="293"/>
      <c r="K104" s="294"/>
      <c r="L104" s="5"/>
      <c r="M104" s="5"/>
      <c r="N104" s="130"/>
      <c r="O104" s="138"/>
      <c r="P104" s="130"/>
      <c r="Q104" s="130"/>
      <c r="R104" s="131"/>
      <c r="S104" s="131"/>
      <c r="T104" s="131"/>
      <c r="U104" s="131"/>
      <c r="V104" s="131"/>
      <c r="W104" s="131"/>
    </row>
    <row r="105" spans="3:23" ht="14.1" customHeight="1" x14ac:dyDescent="0.25">
      <c r="C105" s="290" t="s">
        <v>104</v>
      </c>
      <c r="D105" s="291"/>
      <c r="E105" s="291"/>
      <c r="F105" s="291"/>
      <c r="G105" s="292"/>
      <c r="H105" s="226">
        <v>5.8</v>
      </c>
      <c r="I105" s="226"/>
      <c r="J105" s="226"/>
      <c r="K105" s="227"/>
      <c r="L105" s="5"/>
      <c r="M105" s="5"/>
      <c r="N105" s="130"/>
      <c r="O105" s="138"/>
      <c r="P105" s="130"/>
      <c r="Q105" s="130"/>
      <c r="R105" s="131"/>
      <c r="S105" s="131"/>
      <c r="T105" s="131"/>
      <c r="U105" s="131"/>
      <c r="V105" s="131"/>
      <c r="W105" s="131"/>
    </row>
    <row r="106" spans="3:23" ht="14.1" customHeight="1" thickBot="1" x14ac:dyDescent="0.3">
      <c r="C106" s="275" t="s">
        <v>105</v>
      </c>
      <c r="D106" s="276"/>
      <c r="E106" s="276"/>
      <c r="F106" s="276"/>
      <c r="G106" s="277"/>
      <c r="H106" s="226">
        <v>0</v>
      </c>
      <c r="I106" s="226"/>
      <c r="J106" s="226"/>
      <c r="K106" s="227"/>
      <c r="L106" s="5"/>
      <c r="M106" s="5"/>
      <c r="N106" s="130"/>
      <c r="O106" s="138"/>
      <c r="P106" s="130"/>
      <c r="Q106" s="130"/>
      <c r="R106" s="131"/>
      <c r="S106" s="131"/>
      <c r="T106" s="131"/>
      <c r="U106" s="131"/>
      <c r="V106" s="131"/>
      <c r="W106" s="131"/>
    </row>
    <row r="107" spans="3:23" ht="14.1" customHeight="1" thickBot="1" x14ac:dyDescent="0.3">
      <c r="C107" s="270" t="s">
        <v>22</v>
      </c>
      <c r="D107" s="271"/>
      <c r="E107" s="271"/>
      <c r="F107" s="271"/>
      <c r="G107" s="272"/>
      <c r="H107" s="273">
        <f>H103+H98</f>
        <v>7850.3000000000011</v>
      </c>
      <c r="I107" s="273"/>
      <c r="J107" s="273"/>
      <c r="K107" s="274"/>
      <c r="N107" s="130"/>
      <c r="O107" s="138"/>
      <c r="P107" s="130"/>
      <c r="Q107" s="130"/>
      <c r="R107" s="131"/>
      <c r="S107" s="131"/>
      <c r="T107" s="131"/>
      <c r="U107" s="131"/>
      <c r="V107" s="131"/>
      <c r="W107" s="131"/>
    </row>
    <row r="108" spans="3:23" x14ac:dyDescent="0.25">
      <c r="C108" s="179"/>
      <c r="D108" s="179"/>
      <c r="E108" s="180"/>
      <c r="F108" s="179"/>
      <c r="G108" s="181"/>
      <c r="H108" s="179"/>
      <c r="I108" s="179"/>
      <c r="J108" s="179"/>
      <c r="K108" s="179"/>
    </row>
    <row r="111" spans="3:23" ht="15.6" x14ac:dyDescent="0.3">
      <c r="E111" s="27"/>
    </row>
    <row r="113" spans="4:20" ht="13.2" x14ac:dyDescent="0.25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5" spans="4:20" ht="15.6" x14ac:dyDescent="0.3">
      <c r="E115" s="27"/>
    </row>
  </sheetData>
  <mergeCells count="209">
    <mergeCell ref="N20:N21"/>
    <mergeCell ref="N45:N46"/>
    <mergeCell ref="N38:N39"/>
    <mergeCell ref="N36:N37"/>
    <mergeCell ref="N34:N35"/>
    <mergeCell ref="C64:G64"/>
    <mergeCell ref="N68:N69"/>
    <mergeCell ref="N70:N71"/>
    <mergeCell ref="N53:N54"/>
    <mergeCell ref="N51:N52"/>
    <mergeCell ref="N42:N44"/>
    <mergeCell ref="D36:D37"/>
    <mergeCell ref="F40:F41"/>
    <mergeCell ref="E38:E39"/>
    <mergeCell ref="N17:N18"/>
    <mergeCell ref="N47:N48"/>
    <mergeCell ref="N49:N50"/>
    <mergeCell ref="C62:C63"/>
    <mergeCell ref="C55:G55"/>
    <mergeCell ref="C49:C50"/>
    <mergeCell ref="D49:D50"/>
    <mergeCell ref="C60:G60"/>
    <mergeCell ref="C68:C71"/>
    <mergeCell ref="D68:D71"/>
    <mergeCell ref="E68:E71"/>
    <mergeCell ref="B65:G65"/>
    <mergeCell ref="B66:Q66"/>
    <mergeCell ref="C67:Q67"/>
    <mergeCell ref="C56:Q56"/>
    <mergeCell ref="F36:F37"/>
    <mergeCell ref="F32:F33"/>
    <mergeCell ref="E36:E37"/>
    <mergeCell ref="N40:N41"/>
    <mergeCell ref="F47:F48"/>
    <mergeCell ref="E53:E54"/>
    <mergeCell ref="F53:F54"/>
    <mergeCell ref="G68:G70"/>
    <mergeCell ref="F68:F71"/>
    <mergeCell ref="A53:A54"/>
    <mergeCell ref="B53:B54"/>
    <mergeCell ref="C53:C54"/>
    <mergeCell ref="A51:A52"/>
    <mergeCell ref="B51:B52"/>
    <mergeCell ref="A49:A50"/>
    <mergeCell ref="B49:B50"/>
    <mergeCell ref="E62:E63"/>
    <mergeCell ref="F62:F63"/>
    <mergeCell ref="F49:F50"/>
    <mergeCell ref="C51:C52"/>
    <mergeCell ref="A57:A59"/>
    <mergeCell ref="B57:B59"/>
    <mergeCell ref="C57:C59"/>
    <mergeCell ref="D57:D59"/>
    <mergeCell ref="A62:A63"/>
    <mergeCell ref="B62:B63"/>
    <mergeCell ref="D62:D63"/>
    <mergeCell ref="C61:Q61"/>
    <mergeCell ref="N57:N59"/>
    <mergeCell ref="E57:E59"/>
    <mergeCell ref="F57:F59"/>
    <mergeCell ref="E49:E50"/>
    <mergeCell ref="N62:N63"/>
    <mergeCell ref="L1:Q1"/>
    <mergeCell ref="A4:A6"/>
    <mergeCell ref="B4:B6"/>
    <mergeCell ref="C4:C6"/>
    <mergeCell ref="D4:D6"/>
    <mergeCell ref="E4:E6"/>
    <mergeCell ref="F29:F31"/>
    <mergeCell ref="N29:N31"/>
    <mergeCell ref="N32:N33"/>
    <mergeCell ref="F20:F21"/>
    <mergeCell ref="C20:C21"/>
    <mergeCell ref="D20:D21"/>
    <mergeCell ref="E22:E23"/>
    <mergeCell ref="F22:F23"/>
    <mergeCell ref="C24:G24"/>
    <mergeCell ref="E26:E28"/>
    <mergeCell ref="F26:F28"/>
    <mergeCell ref="N26:N28"/>
    <mergeCell ref="F15:F19"/>
    <mergeCell ref="C15:C19"/>
    <mergeCell ref="D15:D19"/>
    <mergeCell ref="E15:E19"/>
    <mergeCell ref="D3:W3"/>
    <mergeCell ref="M4:M6"/>
    <mergeCell ref="N4:Q4"/>
    <mergeCell ref="A9:A14"/>
    <mergeCell ref="B9:B14"/>
    <mergeCell ref="C9:C14"/>
    <mergeCell ref="D9:D14"/>
    <mergeCell ref="F4:F6"/>
    <mergeCell ref="E9:E14"/>
    <mergeCell ref="F9:F14"/>
    <mergeCell ref="K5:K6"/>
    <mergeCell ref="H4:K4"/>
    <mergeCell ref="B7:Q7"/>
    <mergeCell ref="C8:Q8"/>
    <mergeCell ref="N5:N6"/>
    <mergeCell ref="O5:Q5"/>
    <mergeCell ref="L4:L6"/>
    <mergeCell ref="G4:G6"/>
    <mergeCell ref="H5:H6"/>
    <mergeCell ref="I5:J5"/>
    <mergeCell ref="A34:A35"/>
    <mergeCell ref="B34:B35"/>
    <mergeCell ref="C34:C35"/>
    <mergeCell ref="A29:A31"/>
    <mergeCell ref="B29:B31"/>
    <mergeCell ref="C22:C23"/>
    <mergeCell ref="D22:D23"/>
    <mergeCell ref="E20:E21"/>
    <mergeCell ref="C29:C31"/>
    <mergeCell ref="D29:D31"/>
    <mergeCell ref="C25:Q25"/>
    <mergeCell ref="E29:E31"/>
    <mergeCell ref="E34:E35"/>
    <mergeCell ref="F34:F35"/>
    <mergeCell ref="A32:A33"/>
    <mergeCell ref="D34:D35"/>
    <mergeCell ref="B32:B33"/>
    <mergeCell ref="A26:A28"/>
    <mergeCell ref="B26:B28"/>
    <mergeCell ref="C26:C28"/>
    <mergeCell ref="D26:D28"/>
    <mergeCell ref="C32:C33"/>
    <mergeCell ref="D32:D33"/>
    <mergeCell ref="E32:E33"/>
    <mergeCell ref="A38:A39"/>
    <mergeCell ref="B38:B39"/>
    <mergeCell ref="C38:C39"/>
    <mergeCell ref="A36:A37"/>
    <mergeCell ref="B36:B37"/>
    <mergeCell ref="C36:C37"/>
    <mergeCell ref="C40:C41"/>
    <mergeCell ref="A47:A48"/>
    <mergeCell ref="B47:B48"/>
    <mergeCell ref="C47:C48"/>
    <mergeCell ref="A40:A41"/>
    <mergeCell ref="B40:B41"/>
    <mergeCell ref="A42:A44"/>
    <mergeCell ref="B42:B44"/>
    <mergeCell ref="C42:C44"/>
    <mergeCell ref="A45:A46"/>
    <mergeCell ref="B45:B46"/>
    <mergeCell ref="C45:C46"/>
    <mergeCell ref="H99:K99"/>
    <mergeCell ref="C80:C81"/>
    <mergeCell ref="D80:D81"/>
    <mergeCell ref="E80:E81"/>
    <mergeCell ref="F80:F81"/>
    <mergeCell ref="C107:G107"/>
    <mergeCell ref="H107:K107"/>
    <mergeCell ref="C106:G106"/>
    <mergeCell ref="C104:G104"/>
    <mergeCell ref="C103:G103"/>
    <mergeCell ref="H103:K103"/>
    <mergeCell ref="H97:K97"/>
    <mergeCell ref="H105:K105"/>
    <mergeCell ref="C105:G105"/>
    <mergeCell ref="H104:K104"/>
    <mergeCell ref="C102:G102"/>
    <mergeCell ref="H102:K102"/>
    <mergeCell ref="C101:G101"/>
    <mergeCell ref="H101:K101"/>
    <mergeCell ref="A85:N85"/>
    <mergeCell ref="H106:K106"/>
    <mergeCell ref="C98:G98"/>
    <mergeCell ref="H98:K98"/>
    <mergeCell ref="C97:G97"/>
    <mergeCell ref="B73:G73"/>
    <mergeCell ref="N84:Q84"/>
    <mergeCell ref="N80:N81"/>
    <mergeCell ref="N76:N77"/>
    <mergeCell ref="C76:C77"/>
    <mergeCell ref="D76:D77"/>
    <mergeCell ref="E76:E77"/>
    <mergeCell ref="C82:G82"/>
    <mergeCell ref="B83:G83"/>
    <mergeCell ref="C78:C79"/>
    <mergeCell ref="D78:D79"/>
    <mergeCell ref="E78:E79"/>
    <mergeCell ref="F78:F79"/>
    <mergeCell ref="N78:N79"/>
    <mergeCell ref="F76:F77"/>
    <mergeCell ref="F96:M96"/>
    <mergeCell ref="C100:G100"/>
    <mergeCell ref="H100:K100"/>
    <mergeCell ref="C99:G99"/>
    <mergeCell ref="F38:F39"/>
    <mergeCell ref="D40:D41"/>
    <mergeCell ref="D51:D52"/>
    <mergeCell ref="E51:E52"/>
    <mergeCell ref="F51:F52"/>
    <mergeCell ref="D38:D39"/>
    <mergeCell ref="F42:F44"/>
    <mergeCell ref="E40:E41"/>
    <mergeCell ref="F45:F46"/>
    <mergeCell ref="D42:D44"/>
    <mergeCell ref="E42:E44"/>
    <mergeCell ref="D45:D46"/>
    <mergeCell ref="D47:D48"/>
    <mergeCell ref="D53:D54"/>
    <mergeCell ref="E45:E46"/>
    <mergeCell ref="E47:E48"/>
    <mergeCell ref="B84:G84"/>
    <mergeCell ref="B74:Q74"/>
    <mergeCell ref="C75:Q75"/>
    <mergeCell ref="C72:G7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B2" sqref="B2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33</v>
      </c>
    </row>
    <row r="3" spans="2:3" ht="31.8" thickBot="1" x14ac:dyDescent="0.3">
      <c r="B3" s="28" t="s">
        <v>24</v>
      </c>
      <c r="C3" s="29" t="s">
        <v>25</v>
      </c>
    </row>
    <row r="4" spans="2:3" ht="14.25" customHeight="1" x14ac:dyDescent="0.25">
      <c r="B4" s="214">
        <v>0</v>
      </c>
      <c r="C4" s="215" t="s">
        <v>26</v>
      </c>
    </row>
    <row r="5" spans="2:3" ht="14.25" customHeight="1" x14ac:dyDescent="0.25">
      <c r="B5" s="30">
        <v>1</v>
      </c>
      <c r="C5" s="31" t="s">
        <v>28</v>
      </c>
    </row>
    <row r="6" spans="2:3" ht="14.25" customHeight="1" x14ac:dyDescent="0.25">
      <c r="B6" s="30">
        <v>2</v>
      </c>
      <c r="C6" s="31" t="s">
        <v>27</v>
      </c>
    </row>
    <row r="7" spans="2:3" ht="14.25" customHeight="1" x14ac:dyDescent="0.25">
      <c r="B7" s="30">
        <v>3</v>
      </c>
      <c r="C7" s="31" t="s">
        <v>30</v>
      </c>
    </row>
    <row r="8" spans="2:3" ht="14.25" customHeight="1" x14ac:dyDescent="0.25">
      <c r="B8" s="30">
        <v>4</v>
      </c>
      <c r="C8" s="31" t="s">
        <v>134</v>
      </c>
    </row>
    <row r="9" spans="2:3" ht="14.25" customHeight="1" x14ac:dyDescent="0.25">
      <c r="B9" s="30">
        <v>5</v>
      </c>
      <c r="C9" s="31" t="s">
        <v>138</v>
      </c>
    </row>
    <row r="10" spans="2:3" ht="14.25" customHeight="1" x14ac:dyDescent="0.25">
      <c r="B10" s="30">
        <v>6</v>
      </c>
      <c r="C10" s="31" t="s">
        <v>31</v>
      </c>
    </row>
    <row r="11" spans="2:3" ht="14.25" customHeight="1" x14ac:dyDescent="0.25">
      <c r="B11" s="30">
        <v>7</v>
      </c>
      <c r="C11" s="31" t="s">
        <v>135</v>
      </c>
    </row>
    <row r="12" spans="2:3" ht="14.25" customHeight="1" x14ac:dyDescent="0.25">
      <c r="B12" s="30">
        <v>8</v>
      </c>
      <c r="C12" s="31" t="s">
        <v>132</v>
      </c>
    </row>
    <row r="13" spans="2:3" ht="14.25" customHeight="1" x14ac:dyDescent="0.25">
      <c r="B13" s="30">
        <v>9</v>
      </c>
      <c r="C13" s="31" t="s">
        <v>139</v>
      </c>
    </row>
    <row r="14" spans="2:3" ht="14.25" customHeight="1" x14ac:dyDescent="0.25">
      <c r="B14" s="30">
        <v>10</v>
      </c>
      <c r="C14" s="31" t="s">
        <v>116</v>
      </c>
    </row>
    <row r="15" spans="2:3" ht="13.95" customHeight="1" x14ac:dyDescent="0.25">
      <c r="B15" s="30">
        <v>11</v>
      </c>
      <c r="C15" s="31" t="s">
        <v>133</v>
      </c>
    </row>
    <row r="16" spans="2:3" ht="13.95" customHeight="1" x14ac:dyDescent="0.25">
      <c r="B16" s="30">
        <v>12</v>
      </c>
      <c r="C16" s="31" t="s">
        <v>140</v>
      </c>
    </row>
    <row r="17" spans="2:3" ht="14.25" customHeight="1" x14ac:dyDescent="0.25">
      <c r="B17" s="30">
        <v>13</v>
      </c>
      <c r="C17" s="31" t="s">
        <v>136</v>
      </c>
    </row>
    <row r="18" spans="2:3" ht="14.25" customHeight="1" x14ac:dyDescent="0.25">
      <c r="B18" s="30">
        <v>14</v>
      </c>
      <c r="C18" s="31" t="s">
        <v>131</v>
      </c>
    </row>
    <row r="19" spans="2:3" ht="14.25" customHeight="1" x14ac:dyDescent="0.25">
      <c r="B19" s="30">
        <v>15</v>
      </c>
      <c r="C19" s="31" t="s">
        <v>32</v>
      </c>
    </row>
    <row r="20" spans="2:3" ht="14.25" customHeight="1" x14ac:dyDescent="0.25">
      <c r="B20" s="30">
        <v>16</v>
      </c>
      <c r="C20" s="31" t="s">
        <v>137</v>
      </c>
    </row>
    <row r="21" spans="2:3" ht="14.25" customHeight="1" x14ac:dyDescent="0.25">
      <c r="B21" s="30">
        <v>17</v>
      </c>
      <c r="C21" s="31" t="s">
        <v>29</v>
      </c>
    </row>
    <row r="22" spans="2:3" ht="15.75" customHeight="1" thickBot="1" x14ac:dyDescent="0.3">
      <c r="B22" s="32">
        <v>18</v>
      </c>
      <c r="C22" s="33" t="s">
        <v>34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01</vt:lpstr>
      <vt:lpstr>Priemoniu vykdytoju kodai</vt:lpstr>
      <vt:lpstr>Sheet1</vt:lpstr>
      <vt:lpstr>'01'!Print_Area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2016-11-07T13:36:28Z</cp:lastPrinted>
  <dcterms:created xsi:type="dcterms:W3CDTF">1996-10-14T23:33:28Z</dcterms:created>
  <dcterms:modified xsi:type="dcterms:W3CDTF">2016-12-12T12:22:11Z</dcterms:modified>
</cp:coreProperties>
</file>