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sta1\Documents\A Kopijos\Programos 2016-2018\2016-12\"/>
    </mc:Choice>
  </mc:AlternateContent>
  <bookViews>
    <workbookView xWindow="0" yWindow="0" windowWidth="23040" windowHeight="8796" tabRatio="629"/>
  </bookViews>
  <sheets>
    <sheet name="15" sheetId="18" r:id="rId1"/>
    <sheet name="Priemoniu vykdytoju kodai" sheetId="3" r:id="rId2"/>
    <sheet name="Sheet1" sheetId="4" r:id="rId3"/>
  </sheets>
  <definedNames>
    <definedName name="_xlnm.Print_Area" localSheetId="0">'15'!$A$1:$Q$117</definedName>
  </definedNames>
  <calcPr calcId="152511"/>
</workbook>
</file>

<file path=xl/calcChain.xml><?xml version="1.0" encoding="utf-8"?>
<calcChain xmlns="http://schemas.openxmlformats.org/spreadsheetml/2006/main">
  <c r="H111" i="18" l="1"/>
  <c r="H117" i="18" s="1"/>
  <c r="K96" i="18"/>
  <c r="M92" i="18"/>
  <c r="L92" i="18"/>
  <c r="K92" i="18"/>
  <c r="J92" i="18"/>
  <c r="I92" i="18"/>
  <c r="H92" i="18"/>
  <c r="K84" i="18"/>
  <c r="K81" i="18"/>
  <c r="M74" i="18"/>
  <c r="L74" i="18"/>
  <c r="K74" i="18"/>
  <c r="K69" i="18"/>
  <c r="M58" i="18"/>
  <c r="L58" i="18"/>
  <c r="K58" i="18"/>
  <c r="I58" i="18"/>
  <c r="H58" i="18"/>
  <c r="L55" i="18"/>
  <c r="K55" i="18"/>
  <c r="I55" i="18"/>
  <c r="H55" i="18"/>
  <c r="M50" i="18"/>
  <c r="L50" i="18"/>
  <c r="K50" i="18"/>
  <c r="I50" i="18"/>
  <c r="H50" i="18"/>
  <c r="M48" i="18"/>
  <c r="L48" i="18"/>
  <c r="K48" i="18"/>
  <c r="I48" i="18"/>
  <c r="H48" i="18"/>
  <c r="M44" i="18"/>
  <c r="M45" i="18" s="1"/>
  <c r="L44" i="18"/>
  <c r="L45" i="18" s="1"/>
  <c r="K44" i="18"/>
  <c r="K45" i="18" s="1"/>
  <c r="I44" i="18"/>
  <c r="I45" i="18" s="1"/>
  <c r="H44" i="18"/>
  <c r="H45" i="18" s="1"/>
  <c r="K36" i="18"/>
  <c r="K34" i="18"/>
  <c r="K32" i="18"/>
  <c r="M26" i="18"/>
  <c r="L26" i="18"/>
  <c r="K26" i="18"/>
  <c r="I26" i="18"/>
  <c r="H26" i="18"/>
  <c r="L24" i="18"/>
  <c r="K24" i="18"/>
  <c r="H24" i="18"/>
  <c r="M22" i="18"/>
  <c r="L22" i="18"/>
  <c r="K22" i="18"/>
  <c r="I22" i="18"/>
  <c r="K20" i="18"/>
  <c r="K17" i="18"/>
  <c r="M14" i="18"/>
  <c r="L14" i="18"/>
  <c r="K14" i="18"/>
  <c r="I14" i="18"/>
  <c r="H14" i="18"/>
  <c r="K11" i="18"/>
</calcChain>
</file>

<file path=xl/sharedStrings.xml><?xml version="1.0" encoding="utf-8"?>
<sst xmlns="http://schemas.openxmlformats.org/spreadsheetml/2006/main" count="393" uniqueCount="143">
  <si>
    <t>Programos tikslo kodas</t>
  </si>
  <si>
    <t>Uždavinio kodas</t>
  </si>
  <si>
    <t>Priemonės kodas</t>
  </si>
  <si>
    <t>Pavadinimas</t>
  </si>
  <si>
    <t>Asignavimų valdytojo kodas</t>
  </si>
  <si>
    <t>Priemonės vykdytojo kodas</t>
  </si>
  <si>
    <t>Finansavimo šaltinis</t>
  </si>
  <si>
    <t>Iš viso</t>
  </si>
  <si>
    <t>Išlaidoms</t>
  </si>
  <si>
    <t>planas</t>
  </si>
  <si>
    <t>Iš jų darbo užmokesčiui</t>
  </si>
  <si>
    <t>01</t>
  </si>
  <si>
    <t>Iš viso:</t>
  </si>
  <si>
    <t>02</t>
  </si>
  <si>
    <t>Iš viso uždaviniui:</t>
  </si>
  <si>
    <t>Iš viso tikslui:</t>
  </si>
  <si>
    <t xml:space="preserve">Iš viso  programai: </t>
  </si>
  <si>
    <t>Finansavimo šaltinių suvestinė</t>
  </si>
  <si>
    <t>Finansavimo šaltiniai</t>
  </si>
  <si>
    <t>SAVIVALDYBĖS  LĖŠOS, IŠ VISO:</t>
  </si>
  <si>
    <t>KITI ŠALTINIAI, IŠ VISO:</t>
  </si>
  <si>
    <t>IŠ VISO:</t>
  </si>
  <si>
    <t>Rezultato, produkto kriterijaus</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</si>
  <si>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</si>
  <si>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</si>
  <si>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</si>
  <si>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</si>
  <si>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</si>
  <si>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</si>
  <si>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</si>
  <si>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</si>
  <si>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Vaiko teisių apsaugos skyrius</t>
  </si>
  <si>
    <t>Priemonių vykdytojų kodų klasifikatorius</t>
  </si>
  <si>
    <t>Kūno kultūros ir sporto centras</t>
  </si>
  <si>
    <t>pavadinimas</t>
  </si>
  <si>
    <t xml:space="preserve"> TIKSLŲ, UŽDAVINIŲ IR PRIEMONIŲ, PRIEMONIŲ IŠLAIDŲ  IR REZULTATO, PRODUKTO VERTINIMO KRITERIJŲ SUVESTINĖ</t>
  </si>
  <si>
    <t>03</t>
  </si>
  <si>
    <t>04</t>
  </si>
  <si>
    <t>SB</t>
  </si>
  <si>
    <t>0</t>
  </si>
  <si>
    <t>05</t>
  </si>
  <si>
    <t>06</t>
  </si>
  <si>
    <t>07</t>
  </si>
  <si>
    <t>08</t>
  </si>
  <si>
    <t>09</t>
  </si>
  <si>
    <t>288724610</t>
  </si>
  <si>
    <t>SB(VB)</t>
  </si>
  <si>
    <t>2016 metai</t>
  </si>
  <si>
    <t>2017 metai</t>
  </si>
  <si>
    <r>
      <t xml:space="preserve">Savivaldybės biudžeto lėšos </t>
    </r>
    <r>
      <rPr>
        <b/>
        <sz val="9"/>
        <rFont val="Times New Roman"/>
        <family val="1"/>
      </rPr>
      <t>SB</t>
    </r>
  </si>
  <si>
    <r>
      <t xml:space="preserve">Valstybės biudžeto specialiosios tikslinės dotacijos lėšos </t>
    </r>
    <r>
      <rPr>
        <b/>
        <sz val="9"/>
        <rFont val="Times New Roman"/>
        <family val="1"/>
      </rPr>
      <t>SB(VB)</t>
    </r>
  </si>
  <si>
    <r>
      <t xml:space="preserve">Paskolos lėšos </t>
    </r>
    <r>
      <rPr>
        <b/>
        <sz val="9"/>
        <rFont val="Times New Roman"/>
        <family val="1"/>
      </rPr>
      <t>P</t>
    </r>
  </si>
  <si>
    <r>
      <t xml:space="preserve">Europos Sąjungos paramos lėšos </t>
    </r>
    <r>
      <rPr>
        <b/>
        <sz val="9"/>
        <rFont val="Times New Roman"/>
        <family val="1"/>
      </rPr>
      <t>ES</t>
    </r>
  </si>
  <si>
    <r>
      <t xml:space="preserve">Kiti finansavimo šaltiniai </t>
    </r>
    <r>
      <rPr>
        <b/>
        <sz val="9"/>
        <rFont val="Times New Roman"/>
        <family val="1"/>
      </rPr>
      <t>Kt</t>
    </r>
  </si>
  <si>
    <t>VB</t>
  </si>
  <si>
    <t>Asignavimai biudžetiniams 2016 metams, tūkst. Eur</t>
  </si>
  <si>
    <t>2018 metai</t>
  </si>
  <si>
    <t>Sporto skyrius</t>
  </si>
  <si>
    <t>Teritorijų planavimo ir architektūros skyrius</t>
  </si>
  <si>
    <t>Miesto plėtros skyrius</t>
  </si>
  <si>
    <t>Strateginio planavimo, investicijų ir biudžeto skyrius</t>
  </si>
  <si>
    <t>E. plėtros skyrius</t>
  </si>
  <si>
    <t>Miesto infrastruktūros skyrius</t>
  </si>
  <si>
    <t>Teisės ir viešosios tvarkos skyrius</t>
  </si>
  <si>
    <t>Vidaus administravimo skyrius</t>
  </si>
  <si>
    <t>Komunikacijos skyrius</t>
  </si>
  <si>
    <t>Socialinių reikalų skyrius</t>
  </si>
  <si>
    <t>Švietimo ir jaunimo reikalų skyrius</t>
  </si>
  <si>
    <t>0;9</t>
  </si>
  <si>
    <r>
      <t xml:space="preserve">Specialiosios programos lėšos </t>
    </r>
    <r>
      <rPr>
        <b/>
        <sz val="9"/>
        <rFont val="Times New Roman"/>
        <family val="1"/>
      </rPr>
      <t>SP</t>
    </r>
  </si>
  <si>
    <r>
      <t xml:space="preserve">Kelių priežiūros ir plėtros programos lėšos </t>
    </r>
    <r>
      <rPr>
        <b/>
        <sz val="9"/>
        <rFont val="Times New Roman"/>
        <family val="1"/>
      </rPr>
      <t>KPPP</t>
    </r>
  </si>
  <si>
    <t>1</t>
  </si>
  <si>
    <r>
      <t xml:space="preserve">Privatizavimo fondo lėšos </t>
    </r>
    <r>
      <rPr>
        <b/>
        <sz val="9"/>
        <rFont val="Times New Roman"/>
        <family val="1"/>
      </rPr>
      <t>PF</t>
    </r>
  </si>
  <si>
    <t>Turtui įsigyti</t>
  </si>
  <si>
    <t>SP</t>
  </si>
  <si>
    <t>2017 metų išlaidų projektas, tūkst.Eurų</t>
  </si>
  <si>
    <t>2018 metų išlaidų projektas, tūkst.Eurų</t>
  </si>
  <si>
    <t>SOCIALINĖS PARAMOS ĮGYVENDINIMO PROGRAMOS (15)</t>
  </si>
  <si>
    <t>Įgyvendinti Lietuvos Respublikos įstatymų ir kitų norminių teisės aktų nustatytą socialinę politiką, teikiant piniginę socialinę paramą Panevėžio miesto gyventojams</t>
  </si>
  <si>
    <t>Užtikrinti socialinę paramą, nustatytą Lietuvos Respublikos dėl paramos mirties atveju įstatyme, Piniginės socialinės paramos nepasiturinčioms šeimoms ir vieniems gyvenantiems asmenims įstatyme, Valstybinių šalpos išmokų įstatyme, Išmokų vaikams įstatyme, Valstybės paramos ginkluoto pasipriešinimo (rezistencijos) dalyviams įstatyme ir Valstybės paramos žuvusių pasipriešinimo 1940-1990 metų okupacijos dalyvių šeimoms įstatyme.</t>
  </si>
  <si>
    <t>Skirti ir mokėti iš valstybės biudžeto specialiosios tikslinės dotacijos savivaldybių biudžetams lėšų vienkartines paramos mirties atveju pašalpas</t>
  </si>
  <si>
    <t>suteikta piniginė socialinė parama asmenims</t>
  </si>
  <si>
    <t>Skirti ir mokėti iš savivaldybės biudžeto lėšų socialines pašalpas nepasiturinčioms šeimoms ir vieniems gyvenantiems asmenims</t>
  </si>
  <si>
    <t>suteikta piniginė ir nepiniginė socialinė parama asmenims</t>
  </si>
  <si>
    <t>Skirti ir mokėti iš valstybės biudžeto lėšų šalpos pensijas, šalpos našlaičių pensijas, slaugos ir priežiūros (pagalbos) tikslines kompensacijas, šalpos kompensacijas, mokėti šalpos pensijas už invalidų slaugą namuose ir socialines pensijas</t>
  </si>
  <si>
    <t>0;1;9</t>
  </si>
  <si>
    <t>Skirti ir mokėti iš valstybės biudžeto lėšų vienkartines išmokas vaikui, vienkartines išmokas nėščiai moteriai, išmokas vaikui, globos (rūpybos) išmokas ir vienkartines išmokas būstui įsigyti arba įsikurti</t>
  </si>
  <si>
    <t>Skirti ir mokėti iš valstybės biudžeto lėšų vienkartines išmokas ginkluoto pasipriešinimo (rezistencijos) dalyviams - kariams savanoriams ir jiems laidoti</t>
  </si>
  <si>
    <t>Skirti ir mokėti iš valstybės biudžeto lėšų valstybės finansinę paramą užsienyje mirusių (žuvusių) Lietuvos Respublikos piliečių palaikų parvežimui</t>
  </si>
  <si>
    <t>Skirti ir mokėti iš valstybės biudžeto lėšų išmokas už komunalines paslaugas neįgaliesiems, auginantiems vaikus</t>
  </si>
  <si>
    <t>Skirti ir mokėti iš savivaldybės biudžeto lėšų pagalbos pinigus šeimoms, globojančioms nesusietus giminystės ryšiais vaikus</t>
  </si>
  <si>
    <t>Pervesti lėšas už bendravimo su vaikais tobulinimo kursus nepasiturintiems tėvams</t>
  </si>
  <si>
    <t>Užtikrinti socialinę paramą, nustatytą Lietuvos Respublikos piniginės socialinės paramos nepasiturinčioms šeimoms ir vieniems gyvenantiems asmenims įstatyme, Kompensacijų nepriklausomybės gynėjams, nukentėjusiems nuo 1991 m. sausio 11-13 d. ir po to vykdytos SSRS agresijos bei jų šeimoms įstatyme, Transporto lengvatų įstatyme ir Lietuvos Respublikos įstatyme "Dėl socialinės paramos asmenims, sužalotiems atliekant būtinąją karinę tarnybą sovietinėje armijoje, ir šioje armijoje žuvusiųjų šeimoms (1945 07 22 - 1991 12 31)"</t>
  </si>
  <si>
    <t xml:space="preserve">Skirti ir mokėti kompensacijas būsto šildymo išlaidoms bei išlaidoms šaltam ir karštam  vandeniui </t>
  </si>
  <si>
    <t>6480</t>
  </si>
  <si>
    <t>Skirti ir mokėti kompensacijas už išlaidas būstui nepriklausomybės gynėjams, nukentėjusiems nuo 1991 m. sausio 11-13 d. ir po to vykdytos SSRS agresijos, bei jų šeimos nariams</t>
  </si>
  <si>
    <t>Skirti ir mokėti iš valstybės biudžeto lėšų transporto išlaidų kompensacijas neįgaliesiems, turintiems sutrikusią judėjimo funkciją.</t>
  </si>
  <si>
    <t>166</t>
  </si>
  <si>
    <t>174</t>
  </si>
  <si>
    <t>Skirti ir mokėti iš valstybės biudžeto lėšų vienkartines kompensacijas asmenims, sužalotiems atliekant būtinąją karinę tarnybą sovietinėje armijoje, ir šioje armijoje žuvusiųjų šeimoms.</t>
  </si>
  <si>
    <t>Skirti ir mokėti būsto nuomos ar išperkamosios būsto nuomos mokesčių dalies kompensacijas.</t>
  </si>
  <si>
    <t>140</t>
  </si>
  <si>
    <t>Vadovaujantis Lietuvos Respublikos transporto lengvatų įstatymu, kompensuoti tranporto išlaidas į teisę į šias lengvatas turintiems asmenims</t>
  </si>
  <si>
    <t>Kompensuoti iš Savivaldybės biudžeto lėšų transporto išlaidas teisę į transporto lengvatas turintiems asmenims.</t>
  </si>
  <si>
    <t>0;9;1</t>
  </si>
  <si>
    <t>x</t>
  </si>
  <si>
    <t>Užtikrinti vienkartinę socialinę paramą nepasiturinčioms šeimoms ir vieniems gyvenantiems asmenims.</t>
  </si>
  <si>
    <t>Skirti ir mokėti iš Savivaldybės biudžeto lėšų vienkartines pašalpas nepasiturinčioms šeimoms ir vieniems gyvenantiems asmenims bei pašalpas stichinių    nelaimių atveju</t>
  </si>
  <si>
    <t>500</t>
  </si>
  <si>
    <t>Iš dalies kompensuoti iš Savivaldybės biudžeto lėšų pirties paslaugų išlaidas nepasiturintiems gyventojams, kurie neturi sąlygų išsimaudyti namuose.</t>
  </si>
  <si>
    <t>320</t>
  </si>
  <si>
    <t>Užtikrinti socialinę paramą, nustatytą  Lietuvos Respublikos socialinės paramos mokiniams įstatyme.</t>
  </si>
  <si>
    <t>Skirti ir mokėti iš valstybės biudžeto specialiosios tikslinės dotacijos savivaldybių biudžetams lėšų už  mokinių nemokamą maitinimą.</t>
  </si>
  <si>
    <t>1817</t>
  </si>
  <si>
    <t>1490</t>
  </si>
  <si>
    <t>Skirti ir mokėti iš valstybės biudžeto specialiosios tikslinės dotacijos savivaldybių biudžetams lėšų paramą mokinio reikmenims.</t>
  </si>
  <si>
    <t>1525</t>
  </si>
  <si>
    <t>1235</t>
  </si>
  <si>
    <t>Organizuoti bei teikti kokybiškas socialines paslaugas įvairioms miesto gyventojų socialinėms grupėms</t>
  </si>
  <si>
    <t>Užtikrinti vaikų, jaunuolių ir suaugusiųjų, turinčių proto ir kompleksinę negalią, globą.</t>
  </si>
  <si>
    <t>Teikti  dienos socialinės globos paslaugas sutrikusio intelekto vaikams Panevėžio specialiojoje mokykloje - daugiafunkciniame centre</t>
  </si>
  <si>
    <t>148209637</t>
  </si>
  <si>
    <t>suteiktos socialinės paslaugos asmenims</t>
  </si>
  <si>
    <t>K</t>
  </si>
  <si>
    <t>SB (VD)</t>
  </si>
  <si>
    <t>Teikti  dienos socialinės globos paslaugas sutrikusio intelekto jaunuoliams Panevėžio jaunuolių dienos centre</t>
  </si>
  <si>
    <t>248209780</t>
  </si>
  <si>
    <t>Užtikrinti vaikų, senyvo amžiaus asmenų ir asmenų, turinčių negalią, socialinę priežiūrą ir globą socialinių paslaugų įstaigose bei asmens namuose.</t>
  </si>
  <si>
    <t>Teikti  senyvo amžiaus asmenims ir asmenims, turintiems negalią, socialinės priežiūros - pagalbos į namus, dienos ir trumpalaikės socialinės globos paslaugas, teikti laikino apnakvindinimo ir trumpalaikės socialinės globos paslaugas socialinės rizikos asmenims, socialinės rizikos šeimų ir likusiems be tėvų globos vaikams Panevėžio socialinių paslaugų centre.</t>
  </si>
  <si>
    <t>300601541</t>
  </si>
  <si>
    <t>Teikti  socialinės globos paslaugas socialinių paslaugų įstaigose ir asmens namuose senyvo amžiaus asmenims ir asmenims, turintiems negalią. Teikti trumpalaikės ir ilgalaikės socialinės globos paslaugas socialinių paslaugų įstaigose likusiems be tėvų globos vaikams.</t>
  </si>
  <si>
    <t>Kitos su socialine apsauga susijusios priemonės</t>
  </si>
  <si>
    <t>,</t>
  </si>
  <si>
    <t>Užtikrinti neįgaliųjų integraciją, nustatytą Lietuvos Respublikos neįgaliųjų integracijos įstatyme, iš dalies finansuojant Gyvenamosios aplinkos neįgaliesiems ir Neįgaliųjų integracijos programas.</t>
  </si>
  <si>
    <t>Vykdyti Gyvenamosios aplinkos neįgaliesiems programą.</t>
  </si>
  <si>
    <t>pritaikyta gyvenamoji aplinka neįgaliesiems</t>
  </si>
  <si>
    <t>Vykdyti Neįgaliųjų integracijos programą.</t>
  </si>
  <si>
    <t>finansuotos neįgaliųjų integracijos programos</t>
  </si>
  <si>
    <t>Asignavimų poreikis biudžetiniams 2016 metams tūkst. Eur</t>
  </si>
  <si>
    <r>
      <t>Mokinio krepšelio lėšos</t>
    </r>
    <r>
      <rPr>
        <b/>
        <sz val="9"/>
        <rFont val="Times New Roman"/>
        <family val="1"/>
        <charset val="186"/>
      </rPr>
      <t xml:space="preserve"> K</t>
    </r>
  </si>
  <si>
    <r>
      <t xml:space="preserve">Valstybės dotacija regioninėms savivaldybėms </t>
    </r>
    <r>
      <rPr>
        <b/>
        <sz val="9"/>
        <rFont val="Times New Roman"/>
        <family val="1"/>
      </rPr>
      <t>SB(VD)</t>
    </r>
  </si>
  <si>
    <r>
      <t xml:space="preserve">Valstybės  biudžeto lėšos </t>
    </r>
    <r>
      <rPr>
        <b/>
        <sz val="9"/>
        <rFont val="Times New Roman"/>
        <family val="1"/>
      </rPr>
      <t>VB</t>
    </r>
  </si>
  <si>
    <t>0;1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</si>
</sst>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9" x14ac:knownFonts="1">
    <font>
      <sz val="10"/>
      <name val="Arial"/>
    </font>
    <font>
      <sz val="8"/>
      <name val="Arial"/>
      <family val="2"/>
      <charset val="186"/>
    </font>
    <font>
      <sz val="8"/>
      <name val="Times New Roman"/>
      <family val="1"/>
    </font>
    <font>
      <sz val="8"/>
      <name val="Times New Roman"/>
      <family val="1"/>
      <charset val="186"/>
    </font>
    <font>
      <sz val="12"/>
      <name val="Times New Roman"/>
      <family val="1"/>
    </font>
    <font>
      <b/>
      <sz val="10"/>
      <name val="Times New Roman"/>
      <family val="1"/>
    </font>
    <font>
      <sz val="10"/>
      <name val="Times New Roman"/>
      <family val="1"/>
    </font>
    <font>
      <b/>
      <sz val="9"/>
      <name val="Times New Roman"/>
      <family val="1"/>
    </font>
    <font>
      <sz val="9"/>
      <name val="Times New Roman"/>
      <family val="1"/>
    </font>
    <font>
      <b/>
      <sz val="8"/>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sz val="9"/>
      <name val="Times New Roman"/>
      <family val="1"/>
      <charset val="186"/>
    </font>
    <font>
      <b/>
      <sz val="12"/>
      <name val="Times New Roman"/>
      <family val="1"/>
    </font>
    <font>
      <sz val="8"/>
      <color rgb="FFFF0000"/>
      <name val="Times New Roman"/>
      <family val="1"/>
    </font>
    <font>
      <sz val="10"/>
      <name val="Times New Roman"/>
      <family val="1"/>
    </font>
    <font>
      <sz val="11"/>
      <name val="Times New Roman"/>
      <family val="1"/>
      <charset val="186"/>
    </font>
    <font>
      <b/>
      <sz val="9"/>
      <name val="Times New Roman"/>
      <family val="1"/>
      <charset val="186"/>
    </font>
    <font>
      <b/>
      <sz val="11"/>
      <name val="Times New Roman"/>
      <family val="1"/>
      <charset val="186"/>
    </font>
    <font>
      <sz val="11"/>
      <color theme="1"/>
      <name val="Calibri"/>
      <family val="2"/>
      <scheme val="minor"/>
    </font>
    <font>
      <sz val="10"/>
      <name val="Arial"/>
      <family val="2"/>
    </font>
    <font>
      <sz val="9"/>
      <color theme="5"/>
      <name val="Times New Roman"/>
      <family val="1"/>
      <charset val="186"/>
    </font>
    <font>
      <b/>
      <sz val="10"/>
      <color theme="5"/>
      <name val="Times New Roman"/>
      <family val="1"/>
      <charset val="186"/>
    </font>
    <font>
      <b/>
      <sz val="9"/>
      <color theme="5"/>
      <name val="Times New Roman"/>
      <family val="1"/>
    </font>
    <font>
      <b/>
      <sz val="9"/>
      <color theme="5"/>
      <name val="Times New Roman"/>
      <family val="1"/>
      <charset val="186"/>
    </font>
    <font>
      <sz val="9"/>
      <color theme="5"/>
      <name val="Times New Roman"/>
      <family val="1"/>
    </font>
  </fonts>
  <fills count="9">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theme="6" tint="0.59999389629810485"/>
        <bgColor indexed="64"/>
      </patternFill>
    </fill>
  </fills>
  <borders count="77">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7">
    <xf numFmtId="0" fontId="0" fillId="0" borderId="0"/>
    <xf numFmtId="0" fontId="18" fillId="0" borderId="0"/>
    <xf numFmtId="0" fontId="13" fillId="0" borderId="0"/>
    <xf numFmtId="0" fontId="6" fillId="0" borderId="0"/>
    <xf numFmtId="0" fontId="22" fillId="0" borderId="0"/>
    <xf numFmtId="9" fontId="23" fillId="0" borderId="0" applyFont="0" applyFill="0" applyBorder="0" applyAlignment="0" applyProtection="0"/>
    <xf numFmtId="0" fontId="10" fillId="0" borderId="0"/>
  </cellStyleXfs>
  <cellXfs count="529">
    <xf numFmtId="0" fontId="0" fillId="0" borderId="0" xfId="0"/>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3" fillId="0" borderId="0" xfId="0" applyFont="1" applyAlignment="1">
      <alignment vertical="top"/>
    </xf>
    <xf numFmtId="0" fontId="2" fillId="0" borderId="0" xfId="0" applyFont="1" applyBorder="1" applyAlignment="1">
      <alignment vertical="top"/>
    </xf>
    <xf numFmtId="0" fontId="6" fillId="0" borderId="0" xfId="0" applyFont="1" applyAlignment="1">
      <alignment horizontal="left" vertical="top"/>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0" fontId="9" fillId="4" borderId="13" xfId="0" applyFont="1" applyFill="1" applyBorder="1" applyAlignment="1">
      <alignment horizontal="center" vertical="top"/>
    </xf>
    <xf numFmtId="164" fontId="7" fillId="4" borderId="1" xfId="0" applyNumberFormat="1" applyFont="1" applyFill="1" applyBorder="1" applyAlignment="1">
      <alignment horizontal="center" vertical="center"/>
    </xf>
    <xf numFmtId="164" fontId="7" fillId="4" borderId="14" xfId="0" applyNumberFormat="1" applyFont="1" applyFill="1" applyBorder="1" applyAlignment="1">
      <alignment horizontal="center" vertical="center"/>
    </xf>
    <xf numFmtId="164" fontId="7" fillId="4" borderId="2" xfId="0" applyNumberFormat="1" applyFont="1" applyFill="1" applyBorder="1" applyAlignment="1">
      <alignment horizontal="center" vertical="center"/>
    </xf>
    <xf numFmtId="164" fontId="7" fillId="4" borderId="13" xfId="0" applyNumberFormat="1" applyFont="1" applyFill="1" applyBorder="1" applyAlignment="1">
      <alignment horizontal="center" vertical="center"/>
    </xf>
    <xf numFmtId="0" fontId="8" fillId="0" borderId="5" xfId="0" applyFont="1" applyFill="1" applyBorder="1" applyAlignment="1">
      <alignment horizontal="center" vertical="top" wrapText="1"/>
    </xf>
    <xf numFmtId="164" fontId="8" fillId="0" borderId="15" xfId="0" applyNumberFormat="1" applyFont="1" applyFill="1" applyBorder="1" applyAlignment="1">
      <alignment horizontal="center" vertical="center"/>
    </xf>
    <xf numFmtId="164" fontId="8" fillId="0" borderId="16" xfId="0" applyNumberFormat="1" applyFont="1" applyFill="1" applyBorder="1" applyAlignment="1">
      <alignment horizontal="center" vertical="center"/>
    </xf>
    <xf numFmtId="164" fontId="8" fillId="0" borderId="17" xfId="0" applyNumberFormat="1" applyFont="1" applyFill="1" applyBorder="1" applyAlignment="1">
      <alignment horizontal="center" vertical="center"/>
    </xf>
    <xf numFmtId="164" fontId="8" fillId="0" borderId="18" xfId="0" applyNumberFormat="1" applyFont="1" applyFill="1" applyBorder="1" applyAlignment="1">
      <alignment horizontal="center" vertical="center" wrapText="1"/>
    </xf>
    <xf numFmtId="164" fontId="8" fillId="0" borderId="5" xfId="0" applyNumberFormat="1" applyFont="1" applyFill="1" applyBorder="1" applyAlignment="1">
      <alignment horizontal="center" vertical="center"/>
    </xf>
    <xf numFmtId="164" fontId="7" fillId="4" borderId="22" xfId="0" applyNumberFormat="1" applyFont="1" applyFill="1" applyBorder="1" applyAlignment="1">
      <alignment horizontal="center" vertical="center" wrapText="1"/>
    </xf>
    <xf numFmtId="49" fontId="7" fillId="3" borderId="41" xfId="0" applyNumberFormat="1" applyFont="1" applyFill="1" applyBorder="1" applyAlignment="1">
      <alignment horizontal="center" vertical="top"/>
    </xf>
    <xf numFmtId="0" fontId="8" fillId="0" borderId="0" xfId="0" applyFont="1" applyFill="1" applyAlignment="1">
      <alignment vertical="top"/>
    </xf>
    <xf numFmtId="0" fontId="8" fillId="5" borderId="0" xfId="0" applyFont="1" applyFill="1" applyAlignment="1">
      <alignment vertical="top"/>
    </xf>
    <xf numFmtId="0" fontId="4" fillId="0" borderId="0" xfId="0" applyFont="1"/>
    <xf numFmtId="0" fontId="12" fillId="0" borderId="50" xfId="0" applyFont="1" applyBorder="1" applyAlignment="1">
      <alignment horizontal="center" vertical="top" wrapText="1"/>
    </xf>
    <xf numFmtId="0" fontId="12" fillId="0" borderId="25" xfId="0" applyFont="1" applyBorder="1" applyAlignment="1">
      <alignment vertical="top" wrapText="1"/>
    </xf>
    <xf numFmtId="0" fontId="12" fillId="0" borderId="19" xfId="0" applyFont="1" applyBorder="1" applyAlignment="1">
      <alignment horizontal="center" vertical="top" wrapText="1"/>
    </xf>
    <xf numFmtId="0" fontId="11" fillId="0" borderId="48" xfId="0" applyFont="1" applyBorder="1" applyAlignment="1">
      <alignment vertical="top" wrapText="1"/>
    </xf>
    <xf numFmtId="0" fontId="12" fillId="0" borderId="43" xfId="0" applyFont="1" applyBorder="1" applyAlignment="1">
      <alignment horizontal="center" vertical="top" wrapText="1"/>
    </xf>
    <xf numFmtId="0" fontId="11" fillId="0" borderId="46" xfId="0" applyFont="1" applyBorder="1" applyAlignment="1">
      <alignment vertical="top" wrapText="1"/>
    </xf>
    <xf numFmtId="0" fontId="2" fillId="0" borderId="1" xfId="0" applyFont="1" applyFill="1" applyBorder="1" applyAlignment="1">
      <alignment horizontal="center" vertical="center" textRotation="90" wrapText="1"/>
    </xf>
    <xf numFmtId="49" fontId="7" fillId="2" borderId="3" xfId="0" applyNumberFormat="1" applyFont="1" applyFill="1" applyBorder="1" applyAlignment="1">
      <alignment horizontal="center" vertical="top" wrapText="1"/>
    </xf>
    <xf numFmtId="49" fontId="7" fillId="2" borderId="3" xfId="0" applyNumberFormat="1" applyFont="1" applyFill="1" applyBorder="1" applyAlignment="1">
      <alignment horizontal="center" vertical="top"/>
    </xf>
    <xf numFmtId="49" fontId="7" fillId="3" borderId="4" xfId="0" applyNumberFormat="1" applyFont="1" applyFill="1" applyBorder="1" applyAlignment="1">
      <alignment horizontal="center" vertical="top"/>
    </xf>
    <xf numFmtId="164" fontId="8" fillId="0" borderId="26" xfId="0" applyNumberFormat="1" applyFont="1" applyFill="1" applyBorder="1" applyAlignment="1">
      <alignment horizontal="center" vertical="top"/>
    </xf>
    <xf numFmtId="164" fontId="8" fillId="0" borderId="15" xfId="0" applyNumberFormat="1" applyFont="1" applyFill="1" applyBorder="1" applyAlignment="1">
      <alignment horizontal="center" vertical="top"/>
    </xf>
    <xf numFmtId="164" fontId="8" fillId="0" borderId="27" xfId="0" applyNumberFormat="1" applyFont="1" applyFill="1" applyBorder="1" applyAlignment="1">
      <alignment horizontal="center" vertical="top"/>
    </xf>
    <xf numFmtId="164" fontId="8" fillId="0" borderId="5" xfId="0" applyNumberFormat="1" applyFont="1" applyFill="1" applyBorder="1" applyAlignment="1">
      <alignment horizontal="center" vertical="top"/>
    </xf>
    <xf numFmtId="49" fontId="8" fillId="2" borderId="40" xfId="0" applyNumberFormat="1" applyFont="1" applyFill="1" applyBorder="1" applyAlignment="1">
      <alignment horizontal="center" vertical="top"/>
    </xf>
    <xf numFmtId="0" fontId="2" fillId="3" borderId="45" xfId="0" applyFont="1" applyFill="1" applyBorder="1" applyAlignment="1">
      <alignment horizontal="center" vertical="top" wrapText="1"/>
    </xf>
    <xf numFmtId="0" fontId="2" fillId="3" borderId="44" xfId="0" applyFont="1" applyFill="1" applyBorder="1" applyAlignment="1">
      <alignment horizontal="center" vertical="top" wrapText="1"/>
    </xf>
    <xf numFmtId="0" fontId="2" fillId="3" borderId="46" xfId="0" applyFont="1" applyFill="1" applyBorder="1" applyAlignment="1">
      <alignment horizontal="center" vertical="top" wrapText="1"/>
    </xf>
    <xf numFmtId="0" fontId="2" fillId="2" borderId="34" xfId="0" applyFont="1" applyFill="1" applyBorder="1" applyAlignment="1">
      <alignment vertical="top"/>
    </xf>
    <xf numFmtId="0" fontId="2" fillId="2" borderId="24" xfId="0" applyFont="1" applyFill="1" applyBorder="1" applyAlignment="1">
      <alignment vertical="top"/>
    </xf>
    <xf numFmtId="0" fontId="2" fillId="2" borderId="25" xfId="0" applyFont="1" applyFill="1" applyBorder="1" applyAlignment="1">
      <alignment vertical="top"/>
    </xf>
    <xf numFmtId="1" fontId="2" fillId="0" borderId="28" xfId="0" applyNumberFormat="1" applyFont="1" applyFill="1" applyBorder="1" applyAlignment="1">
      <alignment horizontal="center" vertical="top"/>
    </xf>
    <xf numFmtId="9" fontId="2" fillId="0" borderId="20" xfId="0" applyNumberFormat="1" applyFont="1" applyFill="1" applyBorder="1" applyAlignment="1">
      <alignment horizontal="center" vertical="top"/>
    </xf>
    <xf numFmtId="9" fontId="2" fillId="0" borderId="21" xfId="0" applyNumberFormat="1" applyFont="1" applyFill="1" applyBorder="1" applyAlignment="1">
      <alignment horizontal="center" vertical="top"/>
    </xf>
    <xf numFmtId="9" fontId="2" fillId="0" borderId="32" xfId="0" applyNumberFormat="1" applyFont="1" applyFill="1" applyBorder="1" applyAlignment="1">
      <alignment horizontal="center" vertical="top"/>
    </xf>
    <xf numFmtId="9" fontId="2" fillId="0" borderId="33" xfId="0" applyNumberFormat="1" applyFont="1" applyFill="1" applyBorder="1" applyAlignment="1">
      <alignment horizontal="center" vertical="top"/>
    </xf>
    <xf numFmtId="0" fontId="8" fillId="0" borderId="5" xfId="0" applyFont="1" applyBorder="1" applyAlignment="1">
      <alignment horizontal="center" vertical="top"/>
    </xf>
    <xf numFmtId="49" fontId="7" fillId="3" borderId="23" xfId="0" applyNumberFormat="1" applyFont="1" applyFill="1" applyBorder="1" applyAlignment="1">
      <alignment horizontal="center" vertical="top"/>
    </xf>
    <xf numFmtId="0" fontId="8" fillId="3" borderId="24" xfId="0" applyFont="1" applyFill="1" applyBorder="1" applyAlignment="1">
      <alignment vertical="top" wrapText="1"/>
    </xf>
    <xf numFmtId="0" fontId="8" fillId="0" borderId="47" xfId="0" applyFont="1" applyFill="1" applyBorder="1" applyAlignment="1">
      <alignment horizontal="center" vertical="top"/>
    </xf>
    <xf numFmtId="164" fontId="8" fillId="0" borderId="16" xfId="0" applyNumberFormat="1" applyFont="1" applyFill="1" applyBorder="1" applyAlignment="1">
      <alignment horizontal="center" vertical="top"/>
    </xf>
    <xf numFmtId="164" fontId="8" fillId="0" borderId="17" xfId="0" applyNumberFormat="1" applyFont="1" applyFill="1" applyBorder="1" applyAlignment="1">
      <alignment horizontal="center" vertical="top"/>
    </xf>
    <xf numFmtId="164" fontId="8" fillId="5" borderId="18" xfId="0" applyNumberFormat="1" applyFont="1" applyFill="1" applyBorder="1" applyAlignment="1">
      <alignment horizontal="center" vertical="top"/>
    </xf>
    <xf numFmtId="164" fontId="8" fillId="5" borderId="0" xfId="0" applyNumberFormat="1" applyFont="1" applyFill="1" applyBorder="1" applyAlignment="1">
      <alignment horizontal="center" vertical="top"/>
    </xf>
    <xf numFmtId="164" fontId="8" fillId="0" borderId="19" xfId="0" applyNumberFormat="1" applyFont="1" applyFill="1" applyBorder="1" applyAlignment="1">
      <alignment horizontal="center" vertical="top"/>
    </xf>
    <xf numFmtId="0" fontId="9" fillId="4" borderId="49" xfId="0" applyFont="1" applyFill="1" applyBorder="1" applyAlignment="1">
      <alignment horizontal="center" vertical="top"/>
    </xf>
    <xf numFmtId="164" fontId="7" fillId="4" borderId="14" xfId="0" applyNumberFormat="1" applyFont="1" applyFill="1" applyBorder="1" applyAlignment="1">
      <alignment horizontal="center" vertical="top"/>
    </xf>
    <xf numFmtId="164" fontId="7" fillId="4" borderId="1" xfId="0" applyNumberFormat="1" applyFont="1" applyFill="1" applyBorder="1" applyAlignment="1">
      <alignment horizontal="center" vertical="top"/>
    </xf>
    <xf numFmtId="164" fontId="7" fillId="4" borderId="31" xfId="0" applyNumberFormat="1" applyFont="1" applyFill="1" applyBorder="1" applyAlignment="1">
      <alignment horizontal="center" vertical="top"/>
    </xf>
    <xf numFmtId="164" fontId="7" fillId="4" borderId="2" xfId="0" applyNumberFormat="1" applyFont="1" applyFill="1" applyBorder="1" applyAlignment="1">
      <alignment horizontal="center" vertical="top"/>
    </xf>
    <xf numFmtId="164" fontId="7" fillId="4" borderId="22" xfId="0" applyNumberFormat="1" applyFont="1" applyFill="1" applyBorder="1" applyAlignment="1">
      <alignment horizontal="center" vertical="top"/>
    </xf>
    <xf numFmtId="0" fontId="8" fillId="0" borderId="48" xfId="0" applyFont="1" applyFill="1" applyBorder="1" applyAlignment="1">
      <alignment horizontal="center" vertical="top"/>
    </xf>
    <xf numFmtId="164" fontId="7" fillId="4" borderId="13" xfId="0" applyNumberFormat="1" applyFont="1" applyFill="1" applyBorder="1" applyAlignment="1">
      <alignment horizontal="center" vertical="top"/>
    </xf>
    <xf numFmtId="164" fontId="8" fillId="0" borderId="18" xfId="0" applyNumberFormat="1" applyFont="1" applyFill="1" applyBorder="1" applyAlignment="1">
      <alignment horizontal="center" vertical="top"/>
    </xf>
    <xf numFmtId="164" fontId="7" fillId="3" borderId="3" xfId="0" applyNumberFormat="1" applyFont="1" applyFill="1" applyBorder="1" applyAlignment="1">
      <alignment horizontal="center" vertical="top"/>
    </xf>
    <xf numFmtId="49" fontId="7" fillId="2" borderId="34" xfId="0" applyNumberFormat="1" applyFont="1" applyFill="1" applyBorder="1" applyAlignment="1">
      <alignment horizontal="center" vertical="top"/>
    </xf>
    <xf numFmtId="0" fontId="2" fillId="3" borderId="24" xfId="0" applyFont="1" applyFill="1" applyBorder="1" applyAlignment="1">
      <alignment horizontal="center" vertical="top" wrapText="1"/>
    </xf>
    <xf numFmtId="0" fontId="2" fillId="3" borderId="25" xfId="0" applyFont="1" applyFill="1" applyBorder="1" applyAlignment="1">
      <alignment horizontal="center" vertical="top" wrapText="1"/>
    </xf>
    <xf numFmtId="164" fontId="8" fillId="0" borderId="9" xfId="0" applyNumberFormat="1" applyFont="1" applyFill="1" applyBorder="1" applyAlignment="1">
      <alignment horizontal="center" vertical="center"/>
    </xf>
    <xf numFmtId="164" fontId="8" fillId="0" borderId="11" xfId="0" applyNumberFormat="1" applyFont="1" applyFill="1" applyBorder="1" applyAlignment="1">
      <alignment horizontal="center" vertical="center"/>
    </xf>
    <xf numFmtId="0" fontId="8" fillId="0" borderId="8" xfId="0" applyFont="1" applyFill="1" applyBorder="1" applyAlignment="1">
      <alignment horizontal="center" vertical="top" wrapText="1"/>
    </xf>
    <xf numFmtId="164" fontId="8" fillId="0" borderId="12" xfId="0" applyNumberFormat="1" applyFont="1" applyFill="1" applyBorder="1" applyAlignment="1">
      <alignment horizontal="center" vertical="center"/>
    </xf>
    <xf numFmtId="164" fontId="8" fillId="0" borderId="8" xfId="0" applyNumberFormat="1" applyFont="1" applyFill="1" applyBorder="1" applyAlignment="1">
      <alignment horizontal="center" vertical="center"/>
    </xf>
    <xf numFmtId="49" fontId="7" fillId="6" borderId="3" xfId="0" applyNumberFormat="1" applyFont="1" applyFill="1" applyBorder="1" applyAlignment="1">
      <alignment horizontal="center" vertical="top"/>
    </xf>
    <xf numFmtId="164" fontId="8" fillId="0" borderId="38" xfId="0" applyNumberFormat="1" applyFont="1" applyFill="1" applyBorder="1" applyAlignment="1">
      <alignment horizontal="center" vertical="top"/>
    </xf>
    <xf numFmtId="164" fontId="8" fillId="0" borderId="39" xfId="0" applyNumberFormat="1" applyFont="1" applyFill="1" applyBorder="1" applyAlignment="1">
      <alignment horizontal="center" vertical="top"/>
    </xf>
    <xf numFmtId="49" fontId="6" fillId="0" borderId="0" xfId="0" applyNumberFormat="1" applyFont="1" applyFill="1" applyBorder="1" applyAlignment="1">
      <alignment vertical="top"/>
    </xf>
    <xf numFmtId="49" fontId="6" fillId="0" borderId="0" xfId="0" applyNumberFormat="1" applyFont="1" applyFill="1" applyBorder="1" applyAlignment="1">
      <alignment horizontal="right" vertical="top"/>
    </xf>
    <xf numFmtId="164" fontId="15" fillId="0" borderId="26" xfId="0" applyNumberFormat="1" applyFont="1" applyFill="1" applyBorder="1" applyAlignment="1">
      <alignment horizontal="center" vertical="top"/>
    </xf>
    <xf numFmtId="164" fontId="15" fillId="0" borderId="30" xfId="0" applyNumberFormat="1" applyFont="1" applyFill="1" applyBorder="1" applyAlignment="1">
      <alignment horizontal="center" vertical="top"/>
    </xf>
    <xf numFmtId="0" fontId="8" fillId="0" borderId="19" xfId="0" applyFont="1" applyBorder="1" applyAlignment="1">
      <alignment horizontal="center" vertical="top"/>
    </xf>
    <xf numFmtId="0" fontId="8" fillId="0" borderId="55" xfId="0" applyFont="1" applyFill="1" applyBorder="1" applyAlignment="1">
      <alignment horizontal="center" vertical="top" wrapText="1"/>
    </xf>
    <xf numFmtId="0" fontId="12" fillId="0" borderId="51" xfId="0" applyFont="1" applyBorder="1" applyAlignment="1">
      <alignment horizontal="center" vertical="top" wrapText="1"/>
    </xf>
    <xf numFmtId="0" fontId="11" fillId="0" borderId="74" xfId="0" applyFont="1" applyBorder="1" applyAlignment="1">
      <alignment vertical="top" wrapText="1"/>
    </xf>
    <xf numFmtId="49" fontId="16" fillId="0" borderId="0" xfId="0" applyNumberFormat="1" applyFont="1" applyFill="1" applyBorder="1" applyAlignment="1">
      <alignment horizontal="center" vertical="top" wrapText="1"/>
    </xf>
    <xf numFmtId="0" fontId="10" fillId="0" borderId="0" xfId="0" applyFont="1" applyAlignment="1">
      <alignment vertical="top" wrapText="1"/>
    </xf>
    <xf numFmtId="49" fontId="7" fillId="2" borderId="59" xfId="0" applyNumberFormat="1" applyFont="1" applyFill="1" applyBorder="1" applyAlignment="1">
      <alignment horizontal="center" vertical="top"/>
    </xf>
    <xf numFmtId="49" fontId="7" fillId="0" borderId="20" xfId="0" applyNumberFormat="1" applyFont="1" applyBorder="1" applyAlignment="1">
      <alignment horizontal="center" vertical="top"/>
    </xf>
    <xf numFmtId="49" fontId="7" fillId="0" borderId="28" xfId="0" applyNumberFormat="1" applyFont="1" applyBorder="1" applyAlignment="1">
      <alignment horizontal="center" vertical="top"/>
    </xf>
    <xf numFmtId="49" fontId="7" fillId="0" borderId="32" xfId="0" applyNumberFormat="1" applyFont="1" applyBorder="1" applyAlignment="1">
      <alignment horizontal="center" vertical="top"/>
    </xf>
    <xf numFmtId="49" fontId="7" fillId="2" borderId="10" xfId="0" applyNumberFormat="1" applyFont="1" applyFill="1" applyBorder="1" applyAlignment="1">
      <alignment horizontal="center" vertical="top"/>
    </xf>
    <xf numFmtId="49" fontId="7" fillId="3" borderId="72" xfId="0" applyNumberFormat="1" applyFont="1" applyFill="1" applyBorder="1" applyAlignment="1">
      <alignment horizontal="center" vertical="top"/>
    </xf>
    <xf numFmtId="0" fontId="2" fillId="0" borderId="1" xfId="0" applyFont="1" applyBorder="1" applyAlignment="1">
      <alignment horizontal="center" vertical="center" textRotation="90" wrapText="1"/>
    </xf>
    <xf numFmtId="49" fontId="2" fillId="0" borderId="45" xfId="0" applyNumberFormat="1" applyFont="1" applyBorder="1" applyAlignment="1">
      <alignment horizontal="center" vertical="top"/>
    </xf>
    <xf numFmtId="49" fontId="2" fillId="0" borderId="59" xfId="0" applyNumberFormat="1" applyFont="1" applyBorder="1" applyAlignment="1">
      <alignment horizontal="center" vertical="top"/>
    </xf>
    <xf numFmtId="164" fontId="8" fillId="0" borderId="57" xfId="0" applyNumberFormat="1" applyFont="1" applyFill="1" applyBorder="1" applyAlignment="1">
      <alignment horizontal="center" vertical="top"/>
    </xf>
    <xf numFmtId="0" fontId="2" fillId="0" borderId="0" xfId="0" applyFont="1" applyBorder="1" applyAlignment="1">
      <alignment horizontal="left" vertical="top"/>
    </xf>
    <xf numFmtId="0" fontId="2" fillId="0" borderId="0" xfId="0" applyFont="1" applyFill="1" applyBorder="1" applyAlignment="1">
      <alignment vertical="top"/>
    </xf>
    <xf numFmtId="0" fontId="8" fillId="0" borderId="64" xfId="0" applyFont="1" applyFill="1" applyBorder="1" applyAlignment="1">
      <alignment horizontal="center" vertical="top"/>
    </xf>
    <xf numFmtId="164" fontId="8" fillId="0" borderId="73" xfId="0" applyNumberFormat="1" applyFont="1" applyFill="1" applyBorder="1" applyAlignment="1">
      <alignment horizontal="center" vertical="top"/>
    </xf>
    <xf numFmtId="164" fontId="8" fillId="5" borderId="58" xfId="0" applyNumberFormat="1" applyFont="1" applyFill="1" applyBorder="1" applyAlignment="1">
      <alignment horizontal="center" vertical="top"/>
    </xf>
    <xf numFmtId="49" fontId="7" fillId="2" borderId="66" xfId="0" applyNumberFormat="1" applyFont="1" applyFill="1" applyBorder="1" applyAlignment="1">
      <alignment horizontal="center" vertical="top"/>
    </xf>
    <xf numFmtId="49" fontId="7" fillId="2" borderId="45" xfId="0" applyNumberFormat="1" applyFont="1" applyFill="1" applyBorder="1" applyAlignment="1">
      <alignment horizontal="center" vertical="top"/>
    </xf>
    <xf numFmtId="0" fontId="6" fillId="0" borderId="44" xfId="0" applyFont="1" applyFill="1" applyBorder="1" applyAlignment="1">
      <alignment horizontal="left" vertical="top" wrapText="1"/>
    </xf>
    <xf numFmtId="164" fontId="15" fillId="0" borderId="17" xfId="0" applyNumberFormat="1" applyFont="1" applyFill="1" applyBorder="1" applyAlignment="1">
      <alignment horizontal="center" vertical="top"/>
    </xf>
    <xf numFmtId="164" fontId="15" fillId="0" borderId="57" xfId="0" applyNumberFormat="1" applyFont="1" applyFill="1" applyBorder="1" applyAlignment="1">
      <alignment horizontal="center" vertical="top"/>
    </xf>
    <xf numFmtId="164" fontId="20" fillId="4" borderId="1" xfId="0" applyNumberFormat="1" applyFont="1" applyFill="1" applyBorder="1" applyAlignment="1">
      <alignment horizontal="center" vertical="top"/>
    </xf>
    <xf numFmtId="164" fontId="20" fillId="4" borderId="31" xfId="0" applyNumberFormat="1" applyFont="1" applyFill="1" applyBorder="1" applyAlignment="1">
      <alignment horizontal="center" vertical="top"/>
    </xf>
    <xf numFmtId="164" fontId="8" fillId="0" borderId="20" xfId="0" applyNumberFormat="1" applyFont="1" applyFill="1" applyBorder="1" applyAlignment="1">
      <alignment horizontal="center" vertical="top"/>
    </xf>
    <xf numFmtId="0" fontId="6" fillId="0" borderId="0" xfId="0" applyFont="1" applyFill="1" applyBorder="1" applyAlignment="1">
      <alignment horizontal="center" vertical="top"/>
    </xf>
    <xf numFmtId="0" fontId="2" fillId="0" borderId="57" xfId="0" applyFont="1" applyFill="1" applyBorder="1" applyAlignment="1">
      <alignment horizontal="center" vertical="top" wrapText="1"/>
    </xf>
    <xf numFmtId="0" fontId="17" fillId="0" borderId="20" xfId="0" applyFont="1" applyFill="1" applyBorder="1" applyAlignment="1">
      <alignment horizontal="center" vertical="top" wrapText="1"/>
    </xf>
    <xf numFmtId="0" fontId="2" fillId="0" borderId="20" xfId="0" applyFont="1" applyFill="1" applyBorder="1" applyAlignment="1">
      <alignment horizontal="center" vertical="top" wrapText="1"/>
    </xf>
    <xf numFmtId="0" fontId="2" fillId="0" borderId="21" xfId="0" applyFont="1" applyFill="1" applyBorder="1" applyAlignment="1">
      <alignment horizontal="center" vertical="top" wrapText="1"/>
    </xf>
    <xf numFmtId="0" fontId="17" fillId="0" borderId="32" xfId="0" applyFont="1" applyFill="1" applyBorder="1" applyAlignment="1">
      <alignment horizontal="center" vertical="top" wrapText="1"/>
    </xf>
    <xf numFmtId="0" fontId="2" fillId="0" borderId="28" xfId="0" applyFont="1" applyFill="1" applyBorder="1" applyAlignment="1">
      <alignment horizontal="center" vertical="top" wrapText="1"/>
    </xf>
    <xf numFmtId="0" fontId="2" fillId="0" borderId="29" xfId="0" applyFont="1" applyFill="1" applyBorder="1" applyAlignment="1">
      <alignment horizontal="center" vertical="top" wrapText="1"/>
    </xf>
    <xf numFmtId="164" fontId="8" fillId="0" borderId="62" xfId="0" applyNumberFormat="1" applyFont="1" applyFill="1" applyBorder="1" applyAlignment="1">
      <alignment horizontal="center" vertical="top"/>
    </xf>
    <xf numFmtId="164" fontId="8" fillId="0" borderId="0" xfId="0" applyNumberFormat="1" applyFont="1" applyFill="1" applyBorder="1" applyAlignment="1">
      <alignment horizontal="center" vertical="top"/>
    </xf>
    <xf numFmtId="49" fontId="7" fillId="2" borderId="35" xfId="0" applyNumberFormat="1" applyFont="1" applyFill="1" applyBorder="1" applyAlignment="1">
      <alignment horizontal="center" vertical="top"/>
    </xf>
    <xf numFmtId="49" fontId="7" fillId="2" borderId="6" xfId="0" applyNumberFormat="1" applyFont="1" applyFill="1" applyBorder="1" applyAlignment="1">
      <alignment horizontal="center" vertical="top"/>
    </xf>
    <xf numFmtId="49" fontId="7" fillId="2" borderId="40" xfId="0" applyNumberFormat="1" applyFont="1" applyFill="1" applyBorder="1" applyAlignment="1">
      <alignment horizontal="center" vertical="top"/>
    </xf>
    <xf numFmtId="49" fontId="7" fillId="3" borderId="32" xfId="0" applyNumberFormat="1" applyFont="1" applyFill="1" applyBorder="1" applyAlignment="1">
      <alignment horizontal="center" vertical="top"/>
    </xf>
    <xf numFmtId="164" fontId="8" fillId="0" borderId="75" xfId="0" applyNumberFormat="1" applyFont="1" applyFill="1" applyBorder="1" applyAlignment="1">
      <alignment horizontal="center" vertical="top"/>
    </xf>
    <xf numFmtId="164" fontId="8" fillId="0" borderId="30" xfId="0" applyNumberFormat="1" applyFont="1" applyFill="1" applyBorder="1" applyAlignment="1">
      <alignment horizontal="center" vertical="top"/>
    </xf>
    <xf numFmtId="0" fontId="7" fillId="0" borderId="0" xfId="0" applyFont="1" applyBorder="1" applyAlignment="1">
      <alignment horizontal="right" vertical="top" wrapText="1"/>
    </xf>
    <xf numFmtId="0" fontId="10" fillId="0" borderId="0" xfId="0" applyFont="1" applyBorder="1" applyAlignment="1">
      <alignment horizontal="right" vertical="top" wrapText="1"/>
    </xf>
    <xf numFmtId="0" fontId="11" fillId="0" borderId="0" xfId="0" applyFont="1" applyAlignment="1">
      <alignment horizontal="left" vertical="top" wrapText="1"/>
    </xf>
    <xf numFmtId="0" fontId="10" fillId="0" borderId="0" xfId="0" applyFont="1" applyAlignment="1">
      <alignment vertical="top"/>
    </xf>
    <xf numFmtId="0" fontId="2" fillId="0" borderId="28" xfId="0" applyFont="1" applyFill="1" applyBorder="1" applyAlignment="1">
      <alignment horizontal="center" vertical="top"/>
    </xf>
    <xf numFmtId="0" fontId="2" fillId="0" borderId="29" xfId="0" applyFont="1" applyFill="1" applyBorder="1" applyAlignment="1">
      <alignment horizontal="center" vertical="top"/>
    </xf>
    <xf numFmtId="164" fontId="8" fillId="0" borderId="37" xfId="0" applyNumberFormat="1" applyFont="1" applyFill="1" applyBorder="1" applyAlignment="1">
      <alignment horizontal="center" vertical="center"/>
    </xf>
    <xf numFmtId="164" fontId="8" fillId="0" borderId="73" xfId="0" applyNumberFormat="1" applyFont="1" applyFill="1" applyBorder="1" applyAlignment="1">
      <alignment horizontal="center" vertical="center"/>
    </xf>
    <xf numFmtId="0" fontId="2" fillId="0" borderId="20" xfId="0" applyFont="1" applyFill="1" applyBorder="1" applyAlignment="1">
      <alignment horizontal="center" vertical="top"/>
    </xf>
    <xf numFmtId="0" fontId="2" fillId="0" borderId="21" xfId="0" applyFont="1" applyFill="1" applyBorder="1" applyAlignment="1">
      <alignment horizontal="center" vertical="top"/>
    </xf>
    <xf numFmtId="164" fontId="8" fillId="0" borderId="55" xfId="0" applyNumberFormat="1" applyFont="1" applyFill="1" applyBorder="1" applyAlignment="1">
      <alignment horizontal="center" vertical="center"/>
    </xf>
    <xf numFmtId="0" fontId="8" fillId="3" borderId="44" xfId="0" applyFont="1" applyFill="1" applyBorder="1" applyAlignment="1">
      <alignment vertical="top" wrapText="1"/>
    </xf>
    <xf numFmtId="49" fontId="2" fillId="0" borderId="28" xfId="0" applyNumberFormat="1" applyFont="1" applyFill="1" applyBorder="1" applyAlignment="1">
      <alignment horizontal="center" vertical="top"/>
    </xf>
    <xf numFmtId="49" fontId="2" fillId="0" borderId="29" xfId="0" applyNumberFormat="1" applyFont="1" applyFill="1" applyBorder="1" applyAlignment="1">
      <alignment horizontal="center" vertical="top"/>
    </xf>
    <xf numFmtId="164" fontId="8" fillId="0" borderId="55"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49" fontId="2" fillId="0" borderId="21" xfId="0" applyNumberFormat="1" applyFont="1" applyFill="1" applyBorder="1" applyAlignment="1">
      <alignment horizontal="center" vertical="top"/>
    </xf>
    <xf numFmtId="0" fontId="8" fillId="0" borderId="18" xfId="0" applyFont="1" applyFill="1" applyBorder="1" applyAlignment="1">
      <alignment horizontal="center" vertical="top"/>
    </xf>
    <xf numFmtId="164" fontId="7" fillId="2" borderId="4" xfId="0" applyNumberFormat="1" applyFont="1" applyFill="1" applyBorder="1" applyAlignment="1">
      <alignment horizontal="center" vertical="top"/>
    </xf>
    <xf numFmtId="49" fontId="7" fillId="3" borderId="36" xfId="0" applyNumberFormat="1" applyFont="1" applyFill="1" applyBorder="1" applyAlignment="1">
      <alignment horizontal="center" vertical="top"/>
    </xf>
    <xf numFmtId="49" fontId="7" fillId="3" borderId="7" xfId="0" applyNumberFormat="1" applyFont="1" applyFill="1" applyBorder="1" applyAlignment="1">
      <alignment horizontal="center" vertical="top"/>
    </xf>
    <xf numFmtId="0" fontId="2" fillId="0" borderId="9" xfId="0" applyFont="1" applyFill="1" applyBorder="1" applyAlignment="1">
      <alignment horizontal="center" vertical="top" wrapText="1"/>
    </xf>
    <xf numFmtId="164" fontId="8" fillId="0" borderId="15" xfId="0" applyNumberFormat="1" applyFont="1" applyBorder="1" applyAlignment="1">
      <alignment horizontal="center" vertical="center"/>
    </xf>
    <xf numFmtId="164" fontId="8" fillId="0" borderId="17" xfId="0" applyNumberFormat="1" applyFont="1" applyBorder="1" applyAlignment="1">
      <alignment horizontal="center" vertical="center"/>
    </xf>
    <xf numFmtId="164" fontId="8" fillId="5" borderId="18" xfId="0" applyNumberFormat="1" applyFont="1" applyFill="1" applyBorder="1" applyAlignment="1">
      <alignment horizontal="center" vertical="center" wrapText="1"/>
    </xf>
    <xf numFmtId="164" fontId="8" fillId="5" borderId="5" xfId="0" applyNumberFormat="1" applyFont="1" applyFill="1" applyBorder="1" applyAlignment="1">
      <alignment horizontal="center" vertical="center" wrapText="1"/>
    </xf>
    <xf numFmtId="0" fontId="2" fillId="5" borderId="28" xfId="0" applyFont="1" applyFill="1" applyBorder="1" applyAlignment="1">
      <alignment horizontal="center" vertical="top"/>
    </xf>
    <xf numFmtId="0" fontId="2" fillId="5" borderId="29" xfId="0" applyFont="1" applyFill="1" applyBorder="1" applyAlignment="1">
      <alignment horizontal="center" vertical="top"/>
    </xf>
    <xf numFmtId="0" fontId="2" fillId="0" borderId="32" xfId="0" applyNumberFormat="1" applyFont="1" applyFill="1" applyBorder="1" applyAlignment="1">
      <alignment horizontal="center" vertical="top"/>
    </xf>
    <xf numFmtId="0" fontId="2" fillId="0" borderId="44" xfId="0" applyNumberFormat="1" applyFont="1" applyFill="1" applyBorder="1" applyAlignment="1">
      <alignment horizontal="center" vertical="top"/>
    </xf>
    <xf numFmtId="0" fontId="2" fillId="0" borderId="33" xfId="0" applyNumberFormat="1" applyFont="1" applyFill="1" applyBorder="1" applyAlignment="1">
      <alignment horizontal="center" vertical="top"/>
    </xf>
    <xf numFmtId="164" fontId="7" fillId="3" borderId="50" xfId="0" applyNumberFormat="1" applyFont="1" applyFill="1" applyBorder="1" applyAlignment="1">
      <alignment horizontal="center" vertical="top"/>
    </xf>
    <xf numFmtId="164" fontId="7" fillId="2" borderId="50" xfId="0" applyNumberFormat="1" applyFont="1" applyFill="1" applyBorder="1" applyAlignment="1">
      <alignment horizontal="center" vertical="top"/>
    </xf>
    <xf numFmtId="0" fontId="2" fillId="0" borderId="0" xfId="0" applyFont="1" applyFill="1" applyBorder="1" applyAlignment="1">
      <alignment horizontal="center" vertical="top"/>
    </xf>
    <xf numFmtId="164" fontId="7" fillId="4" borderId="22" xfId="0" applyNumberFormat="1" applyFont="1" applyFill="1" applyBorder="1" applyAlignment="1">
      <alignment horizontal="center" vertical="center"/>
    </xf>
    <xf numFmtId="164" fontId="8" fillId="0" borderId="20" xfId="0" applyNumberFormat="1" applyFont="1" applyBorder="1" applyAlignment="1">
      <alignment horizontal="center" vertical="center"/>
    </xf>
    <xf numFmtId="164" fontId="8" fillId="5" borderId="19"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top"/>
    </xf>
    <xf numFmtId="0" fontId="2" fillId="0" borderId="2" xfId="0" applyNumberFormat="1" applyFont="1" applyFill="1" applyBorder="1" applyAlignment="1">
      <alignment horizontal="center" vertical="top"/>
    </xf>
    <xf numFmtId="164" fontId="8" fillId="5" borderId="0" xfId="0" applyNumberFormat="1" applyFont="1" applyFill="1" applyBorder="1" applyAlignment="1">
      <alignment horizontal="center" vertical="center" wrapText="1"/>
    </xf>
    <xf numFmtId="164" fontId="8" fillId="0" borderId="70" xfId="0" applyNumberFormat="1" applyFont="1" applyFill="1" applyBorder="1" applyAlignment="1">
      <alignment horizontal="center" vertical="top"/>
    </xf>
    <xf numFmtId="164" fontId="7" fillId="0" borderId="70" xfId="0" applyNumberFormat="1" applyFont="1" applyFill="1" applyBorder="1" applyAlignment="1">
      <alignment horizontal="center" vertical="top"/>
    </xf>
    <xf numFmtId="49" fontId="7" fillId="3" borderId="28" xfId="0" applyNumberFormat="1" applyFont="1" applyFill="1" applyBorder="1" applyAlignment="1">
      <alignment horizontal="center" vertical="top"/>
    </xf>
    <xf numFmtId="164" fontId="8" fillId="0" borderId="7" xfId="0" applyNumberFormat="1" applyFont="1" applyFill="1" applyBorder="1" applyAlignment="1">
      <alignment horizontal="center" vertical="top"/>
    </xf>
    <xf numFmtId="0" fontId="9" fillId="4" borderId="46" xfId="0" applyFont="1" applyFill="1" applyBorder="1" applyAlignment="1">
      <alignment horizontal="center" vertical="top"/>
    </xf>
    <xf numFmtId="0" fontId="21" fillId="0" borderId="0" xfId="0" applyFont="1" applyAlignment="1">
      <alignment horizontal="center"/>
    </xf>
    <xf numFmtId="0" fontId="2" fillId="0" borderId="20" xfId="0" applyNumberFormat="1" applyFont="1" applyFill="1" applyBorder="1" applyAlignment="1">
      <alignment horizontal="center" vertical="top"/>
    </xf>
    <xf numFmtId="0" fontId="2" fillId="0" borderId="0" xfId="0" applyNumberFormat="1" applyFont="1" applyFill="1" applyBorder="1" applyAlignment="1">
      <alignment horizontal="center" vertical="top"/>
    </xf>
    <xf numFmtId="0" fontId="2" fillId="0" borderId="21" xfId="0" applyNumberFormat="1" applyFont="1" applyFill="1" applyBorder="1" applyAlignment="1">
      <alignment horizontal="center" vertical="top"/>
    </xf>
    <xf numFmtId="164" fontId="7" fillId="3" borderId="43" xfId="0" applyNumberFormat="1" applyFont="1" applyFill="1" applyBorder="1" applyAlignment="1">
      <alignment horizontal="center" vertical="top"/>
    </xf>
    <xf numFmtId="164" fontId="7" fillId="6" borderId="13" xfId="0" applyNumberFormat="1" applyFont="1" applyFill="1" applyBorder="1" applyAlignment="1">
      <alignment horizontal="center" vertical="top"/>
    </xf>
    <xf numFmtId="164" fontId="7" fillId="3" borderId="4" xfId="0" applyNumberFormat="1" applyFont="1" applyFill="1" applyBorder="1" applyAlignment="1">
      <alignment horizontal="center" vertical="center"/>
    </xf>
    <xf numFmtId="164" fontId="7" fillId="3" borderId="50" xfId="0" applyNumberFormat="1" applyFont="1" applyFill="1" applyBorder="1" applyAlignment="1">
      <alignment horizontal="center" vertical="center"/>
    </xf>
    <xf numFmtId="164" fontId="8" fillId="0" borderId="6" xfId="0" applyNumberFormat="1" applyFont="1" applyBorder="1" applyAlignment="1">
      <alignment horizontal="center" vertical="center"/>
    </xf>
    <xf numFmtId="164" fontId="8" fillId="0" borderId="21" xfId="0" applyNumberFormat="1" applyFont="1" applyBorder="1" applyAlignment="1">
      <alignment horizontal="center" vertical="center"/>
    </xf>
    <xf numFmtId="0" fontId="2" fillId="5" borderId="20" xfId="0" applyFont="1" applyFill="1" applyBorder="1" applyAlignment="1">
      <alignment horizontal="center" vertical="top"/>
    </xf>
    <xf numFmtId="0" fontId="2" fillId="5" borderId="21" xfId="0" applyFont="1" applyFill="1" applyBorder="1" applyAlignment="1">
      <alignment horizontal="center" vertical="top"/>
    </xf>
    <xf numFmtId="0" fontId="17" fillId="0" borderId="32" xfId="0" applyFont="1" applyFill="1" applyBorder="1" applyAlignment="1">
      <alignment horizontal="center" vertical="top"/>
    </xf>
    <xf numFmtId="0" fontId="17" fillId="0" borderId="33" xfId="0" applyFont="1" applyFill="1" applyBorder="1" applyAlignment="1">
      <alignment horizontal="center" vertical="top"/>
    </xf>
    <xf numFmtId="0" fontId="17" fillId="0" borderId="20" xfId="0" applyFont="1" applyFill="1" applyBorder="1" applyAlignment="1">
      <alignment horizontal="center" vertical="top"/>
    </xf>
    <xf numFmtId="0" fontId="17" fillId="0" borderId="21" xfId="0" applyFont="1" applyFill="1" applyBorder="1" applyAlignment="1">
      <alignment horizontal="center" vertical="top"/>
    </xf>
    <xf numFmtId="0" fontId="17" fillId="0" borderId="21" xfId="0" applyFont="1" applyFill="1" applyBorder="1" applyAlignment="1">
      <alignment horizontal="center" vertical="top" wrapText="1"/>
    </xf>
    <xf numFmtId="0" fontId="17" fillId="0" borderId="33" xfId="0" applyFont="1" applyFill="1" applyBorder="1" applyAlignment="1">
      <alignment horizontal="center" vertical="top" wrapText="1"/>
    </xf>
    <xf numFmtId="164" fontId="8" fillId="0" borderId="58" xfId="0" applyNumberFormat="1" applyFont="1" applyFill="1" applyBorder="1" applyAlignment="1">
      <alignment horizontal="center" vertical="center" wrapText="1"/>
    </xf>
    <xf numFmtId="49" fontId="7" fillId="2" borderId="71" xfId="0" applyNumberFormat="1" applyFont="1" applyFill="1" applyBorder="1" applyAlignment="1">
      <alignment horizontal="center" vertical="top"/>
    </xf>
    <xf numFmtId="49" fontId="7" fillId="3" borderId="39" xfId="0" applyNumberFormat="1" applyFont="1" applyFill="1" applyBorder="1" applyAlignment="1">
      <alignment horizontal="center" vertical="top"/>
    </xf>
    <xf numFmtId="0" fontId="17" fillId="0" borderId="37" xfId="0" applyFont="1" applyFill="1" applyBorder="1" applyAlignment="1">
      <alignment horizontal="center" vertical="top" wrapText="1"/>
    </xf>
    <xf numFmtId="49" fontId="7" fillId="3" borderId="50" xfId="0" applyNumberFormat="1" applyFont="1" applyFill="1" applyBorder="1" applyAlignment="1">
      <alignment horizontal="center" vertical="top"/>
    </xf>
    <xf numFmtId="49" fontId="7" fillId="0" borderId="50" xfId="0" applyNumberFormat="1" applyFont="1" applyBorder="1" applyAlignment="1">
      <alignment horizontal="center" vertical="top"/>
    </xf>
    <xf numFmtId="49" fontId="2" fillId="0" borderId="50" xfId="0" applyNumberFormat="1" applyFont="1" applyBorder="1" applyAlignment="1">
      <alignment horizontal="center" vertical="top"/>
    </xf>
    <xf numFmtId="164" fontId="7" fillId="4" borderId="40" xfId="0" applyNumberFormat="1" applyFont="1" applyFill="1" applyBorder="1" applyAlignment="1">
      <alignment horizontal="center" vertical="center"/>
    </xf>
    <xf numFmtId="164" fontId="7" fillId="4" borderId="32" xfId="0" applyNumberFormat="1" applyFont="1" applyFill="1" applyBorder="1" applyAlignment="1">
      <alignment horizontal="center" vertical="center"/>
    </xf>
    <xf numFmtId="164" fontId="7" fillId="4" borderId="33" xfId="0" applyNumberFormat="1" applyFont="1" applyFill="1" applyBorder="1" applyAlignment="1">
      <alignment horizontal="center" vertical="center"/>
    </xf>
    <xf numFmtId="164" fontId="7" fillId="4" borderId="44" xfId="0" applyNumberFormat="1" applyFont="1" applyFill="1" applyBorder="1" applyAlignment="1">
      <alignment horizontal="center" vertical="center" wrapText="1"/>
    </xf>
    <xf numFmtId="164" fontId="7" fillId="4" borderId="43" xfId="0" applyNumberFormat="1" applyFont="1" applyFill="1" applyBorder="1" applyAlignment="1">
      <alignment horizontal="center" vertical="center"/>
    </xf>
    <xf numFmtId="0" fontId="8" fillId="5" borderId="65" xfId="0" applyFont="1" applyFill="1" applyBorder="1" applyAlignment="1">
      <alignment horizontal="left" vertical="top" wrapText="1"/>
    </xf>
    <xf numFmtId="164" fontId="7" fillId="3" borderId="60" xfId="0" applyNumberFormat="1" applyFont="1" applyFill="1" applyBorder="1" applyAlignment="1">
      <alignment horizontal="center" vertical="center"/>
    </xf>
    <xf numFmtId="164" fontId="7" fillId="3" borderId="24" xfId="0" applyNumberFormat="1" applyFont="1" applyFill="1" applyBorder="1" applyAlignment="1">
      <alignment horizontal="center" vertical="center"/>
    </xf>
    <xf numFmtId="9" fontId="17" fillId="0" borderId="32" xfId="0" applyNumberFormat="1" applyFont="1" applyFill="1" applyBorder="1" applyAlignment="1">
      <alignment horizontal="center" vertical="top"/>
    </xf>
    <xf numFmtId="9" fontId="17" fillId="0" borderId="33" xfId="0" applyNumberFormat="1" applyFont="1" applyFill="1" applyBorder="1" applyAlignment="1">
      <alignment horizontal="center" vertical="top"/>
    </xf>
    <xf numFmtId="49" fontId="2" fillId="0" borderId="29" xfId="5" applyNumberFormat="1" applyFont="1" applyFill="1" applyBorder="1" applyAlignment="1">
      <alignment horizontal="center" vertical="top"/>
    </xf>
    <xf numFmtId="164" fontId="7" fillId="3" borderId="4" xfId="0" applyNumberFormat="1" applyFont="1" applyFill="1" applyBorder="1" applyAlignment="1">
      <alignment horizontal="center" vertical="top"/>
    </xf>
    <xf numFmtId="164" fontId="7" fillId="3" borderId="60" xfId="0" applyNumberFormat="1" applyFont="1" applyFill="1" applyBorder="1" applyAlignment="1">
      <alignment horizontal="center" vertical="top"/>
    </xf>
    <xf numFmtId="164" fontId="7" fillId="3" borderId="24" xfId="0" applyNumberFormat="1" applyFont="1" applyFill="1" applyBorder="1" applyAlignment="1">
      <alignment horizontal="center" vertical="top"/>
    </xf>
    <xf numFmtId="164" fontId="15" fillId="0" borderId="21" xfId="0" applyNumberFormat="1" applyFont="1" applyFill="1" applyBorder="1" applyAlignment="1">
      <alignment horizontal="center" vertical="top"/>
    </xf>
    <xf numFmtId="9" fontId="17" fillId="0" borderId="20" xfId="0" applyNumberFormat="1" applyFont="1" applyFill="1" applyBorder="1" applyAlignment="1">
      <alignment horizontal="center" vertical="top"/>
    </xf>
    <xf numFmtId="9" fontId="17" fillId="0" borderId="21" xfId="0" applyNumberFormat="1" applyFont="1" applyFill="1" applyBorder="1" applyAlignment="1">
      <alignment horizontal="center" vertical="top"/>
    </xf>
    <xf numFmtId="164" fontId="7" fillId="2" borderId="23" xfId="0" applyNumberFormat="1" applyFont="1" applyFill="1" applyBorder="1" applyAlignment="1">
      <alignment horizontal="center" vertical="top"/>
    </xf>
    <xf numFmtId="164" fontId="7" fillId="2" borderId="24" xfId="0" applyNumberFormat="1" applyFont="1" applyFill="1" applyBorder="1" applyAlignment="1">
      <alignment horizontal="center" vertical="top"/>
    </xf>
    <xf numFmtId="0" fontId="8" fillId="0" borderId="15" xfId="0" applyFont="1" applyBorder="1" applyAlignment="1">
      <alignment horizontal="center" vertical="top"/>
    </xf>
    <xf numFmtId="0" fontId="8" fillId="0" borderId="7" xfId="0" applyFont="1" applyFill="1" applyBorder="1" applyAlignment="1">
      <alignment horizontal="center" vertical="top"/>
    </xf>
    <xf numFmtId="0" fontId="17" fillId="0" borderId="0" xfId="0" applyFont="1" applyFill="1" applyBorder="1" applyAlignment="1">
      <alignment horizontal="center" vertical="top"/>
    </xf>
    <xf numFmtId="0" fontId="8" fillId="0" borderId="70" xfId="0" applyFont="1" applyFill="1" applyBorder="1" applyAlignment="1">
      <alignment horizontal="center" vertical="top"/>
    </xf>
    <xf numFmtId="0" fontId="8" fillId="0" borderId="20" xfId="0" applyFont="1" applyFill="1" applyBorder="1" applyAlignment="1">
      <alignment vertical="top" wrapText="1"/>
    </xf>
    <xf numFmtId="0" fontId="8" fillId="0" borderId="58" xfId="0" applyFont="1" applyFill="1" applyBorder="1" applyAlignment="1">
      <alignment horizontal="center" vertical="top"/>
    </xf>
    <xf numFmtId="0" fontId="17" fillId="0" borderId="20" xfId="0" applyNumberFormat="1" applyFont="1" applyFill="1" applyBorder="1" applyAlignment="1">
      <alignment horizontal="center" vertical="top"/>
    </xf>
    <xf numFmtId="0" fontId="17" fillId="0" borderId="0" xfId="0" applyNumberFormat="1" applyFont="1" applyFill="1" applyBorder="1" applyAlignment="1">
      <alignment horizontal="center" vertical="top"/>
    </xf>
    <xf numFmtId="0" fontId="17" fillId="0" borderId="21" xfId="0" applyNumberFormat="1" applyFont="1" applyFill="1" applyBorder="1" applyAlignment="1">
      <alignment horizontal="center" vertical="top"/>
    </xf>
    <xf numFmtId="0" fontId="8" fillId="0" borderId="70" xfId="0" applyFont="1" applyBorder="1" applyAlignment="1">
      <alignment horizontal="center" vertical="top"/>
    </xf>
    <xf numFmtId="0" fontId="9" fillId="4" borderId="70" xfId="0" applyFont="1" applyFill="1" applyBorder="1" applyAlignment="1">
      <alignment horizontal="center" vertical="top"/>
    </xf>
    <xf numFmtId="164" fontId="7" fillId="4" borderId="75" xfId="0" applyNumberFormat="1" applyFont="1" applyFill="1" applyBorder="1" applyAlignment="1">
      <alignment horizontal="center" vertical="top"/>
    </xf>
    <xf numFmtId="164" fontId="7" fillId="4" borderId="62" xfId="0" applyNumberFormat="1" applyFont="1" applyFill="1" applyBorder="1" applyAlignment="1">
      <alignment horizontal="center" vertical="top"/>
    </xf>
    <xf numFmtId="0" fontId="8" fillId="0" borderId="36" xfId="0" applyFont="1" applyBorder="1" applyAlignment="1">
      <alignment horizontal="center" vertical="top"/>
    </xf>
    <xf numFmtId="164" fontId="8" fillId="0" borderId="28" xfId="0" applyNumberFormat="1" applyFont="1" applyFill="1" applyBorder="1" applyAlignment="1">
      <alignment horizontal="center" vertical="top"/>
    </xf>
    <xf numFmtId="0" fontId="1" fillId="0" borderId="7" xfId="0" applyFont="1" applyBorder="1" applyAlignment="1">
      <alignment horizontal="center" vertical="top" wrapText="1"/>
    </xf>
    <xf numFmtId="0" fontId="8" fillId="0" borderId="39" xfId="0" applyFont="1" applyFill="1" applyBorder="1" applyAlignment="1">
      <alignment horizontal="center" vertical="top"/>
    </xf>
    <xf numFmtId="164" fontId="15" fillId="0" borderId="7" xfId="0" applyNumberFormat="1" applyFont="1" applyFill="1" applyBorder="1" applyAlignment="1">
      <alignment horizontal="center" vertical="top"/>
    </xf>
    <xf numFmtId="49" fontId="8" fillId="2" borderId="6" xfId="0" applyNumberFormat="1" applyFont="1" applyFill="1" applyBorder="1" applyAlignment="1">
      <alignment horizontal="center" vertical="top"/>
    </xf>
    <xf numFmtId="0" fontId="9" fillId="4" borderId="72" xfId="0" applyFont="1" applyFill="1" applyBorder="1" applyAlignment="1">
      <alignment horizontal="center" vertical="top"/>
    </xf>
    <xf numFmtId="164" fontId="7" fillId="4" borderId="9" xfId="0" applyNumberFormat="1" applyFont="1" applyFill="1" applyBorder="1" applyAlignment="1">
      <alignment horizontal="center" vertical="top"/>
    </xf>
    <xf numFmtId="164" fontId="7" fillId="4" borderId="12" xfId="0" applyNumberFormat="1" applyFont="1" applyFill="1" applyBorder="1" applyAlignment="1">
      <alignment horizontal="center" vertical="top"/>
    </xf>
    <xf numFmtId="164" fontId="7" fillId="4" borderId="72" xfId="0" applyNumberFormat="1" applyFont="1" applyFill="1" applyBorder="1" applyAlignment="1">
      <alignment horizontal="center" vertical="top"/>
    </xf>
    <xf numFmtId="0" fontId="8" fillId="0" borderId="27" xfId="0" applyFont="1" applyBorder="1" applyAlignment="1">
      <alignment horizontal="center" vertical="top"/>
    </xf>
    <xf numFmtId="164" fontId="15" fillId="0" borderId="27" xfId="0" applyNumberFormat="1" applyFont="1" applyFill="1" applyBorder="1" applyAlignment="1">
      <alignment horizontal="center" vertical="top"/>
    </xf>
    <xf numFmtId="164" fontId="8" fillId="5" borderId="27" xfId="0" applyNumberFormat="1" applyFont="1" applyFill="1" applyBorder="1" applyAlignment="1">
      <alignment horizontal="center" vertical="top"/>
    </xf>
    <xf numFmtId="164" fontId="8" fillId="5" borderId="39" xfId="0" applyNumberFormat="1" applyFont="1" applyFill="1" applyBorder="1" applyAlignment="1">
      <alignment horizontal="center" vertical="top"/>
    </xf>
    <xf numFmtId="0" fontId="1" fillId="0" borderId="39" xfId="0" applyFont="1" applyBorder="1" applyAlignment="1">
      <alignment horizontal="center" vertical="top" wrapText="1"/>
    </xf>
    <xf numFmtId="0" fontId="9" fillId="4" borderId="57" xfId="0" applyFont="1" applyFill="1" applyBorder="1" applyAlignment="1">
      <alignment horizontal="center" vertical="top"/>
    </xf>
    <xf numFmtId="164" fontId="20" fillId="4" borderId="75" xfId="0" applyNumberFormat="1" applyFont="1" applyFill="1" applyBorder="1" applyAlignment="1">
      <alignment horizontal="center" vertical="top"/>
    </xf>
    <xf numFmtId="49" fontId="20" fillId="3" borderId="1" xfId="0" applyNumberFormat="1" applyFont="1" applyFill="1" applyBorder="1" applyAlignment="1">
      <alignment horizontal="center" vertical="top"/>
    </xf>
    <xf numFmtId="0" fontId="13" fillId="0" borderId="63" xfId="0" applyFont="1" applyFill="1" applyBorder="1" applyAlignment="1">
      <alignment horizontal="left" vertical="top" wrapText="1"/>
    </xf>
    <xf numFmtId="0" fontId="20" fillId="4" borderId="1" xfId="0" applyFont="1" applyFill="1" applyBorder="1" applyAlignment="1">
      <alignment horizontal="center" vertical="top"/>
    </xf>
    <xf numFmtId="164" fontId="20" fillId="4" borderId="63" xfId="0" applyNumberFormat="1" applyFont="1" applyFill="1" applyBorder="1" applyAlignment="1">
      <alignment horizontal="center" vertical="top"/>
    </xf>
    <xf numFmtId="0" fontId="10" fillId="0" borderId="1" xfId="0" applyFont="1" applyBorder="1" applyAlignment="1">
      <alignment horizontal="left" vertical="top" wrapText="1"/>
    </xf>
    <xf numFmtId="164" fontId="7" fillId="3" borderId="44" xfId="0" applyNumberFormat="1" applyFont="1" applyFill="1" applyBorder="1" applyAlignment="1">
      <alignment horizontal="center" vertical="top"/>
    </xf>
    <xf numFmtId="0" fontId="8" fillId="0" borderId="9" xfId="0" applyFont="1" applyFill="1" applyBorder="1" applyAlignment="1">
      <alignment horizontal="center" vertical="top"/>
    </xf>
    <xf numFmtId="0" fontId="8" fillId="0" borderId="57" xfId="0" applyFont="1" applyFill="1" applyBorder="1" applyAlignment="1">
      <alignment horizontal="center" vertical="top"/>
    </xf>
    <xf numFmtId="164" fontId="15" fillId="0" borderId="70" xfId="0" applyNumberFormat="1" applyFont="1" applyFill="1" applyBorder="1" applyAlignment="1">
      <alignment horizontal="center" vertical="top"/>
    </xf>
    <xf numFmtId="164" fontId="20" fillId="4" borderId="9" xfId="0" applyNumberFormat="1" applyFont="1" applyFill="1" applyBorder="1" applyAlignment="1">
      <alignment horizontal="center" vertical="top"/>
    </xf>
    <xf numFmtId="164" fontId="7" fillId="3" borderId="25" xfId="0" applyNumberFormat="1" applyFont="1" applyFill="1" applyBorder="1" applyAlignment="1">
      <alignment horizontal="center" vertical="top"/>
    </xf>
    <xf numFmtId="164" fontId="7" fillId="6" borderId="24" xfId="0" applyNumberFormat="1" applyFont="1" applyFill="1" applyBorder="1" applyAlignment="1">
      <alignment horizontal="center" vertical="top"/>
    </xf>
    <xf numFmtId="49" fontId="7" fillId="0" borderId="15" xfId="0" applyNumberFormat="1" applyFont="1" applyBorder="1" applyAlignment="1">
      <alignment horizontal="center" vertical="top"/>
    </xf>
    <xf numFmtId="49" fontId="7" fillId="0" borderId="28" xfId="0" applyNumberFormat="1" applyFont="1" applyBorder="1" applyAlignment="1">
      <alignment horizontal="center" vertical="top"/>
    </xf>
    <xf numFmtId="49" fontId="7" fillId="0" borderId="32" xfId="0" applyNumberFormat="1" applyFont="1" applyBorder="1" applyAlignment="1">
      <alignment horizontal="center" vertical="top"/>
    </xf>
    <xf numFmtId="49" fontId="7" fillId="3" borderId="7" xfId="0" applyNumberFormat="1" applyFont="1" applyFill="1" applyBorder="1" applyAlignment="1">
      <alignment horizontal="center" vertical="top"/>
    </xf>
    <xf numFmtId="0" fontId="8" fillId="0" borderId="28" xfId="0" applyFont="1" applyFill="1" applyBorder="1" applyAlignment="1">
      <alignment vertical="top" wrapText="1"/>
    </xf>
    <xf numFmtId="49" fontId="2" fillId="0" borderId="7" xfId="0" applyNumberFormat="1" applyFont="1" applyBorder="1" applyAlignment="1">
      <alignment horizontal="center" vertical="top" wrapText="1"/>
    </xf>
    <xf numFmtId="49" fontId="8" fillId="0" borderId="1" xfId="0" applyNumberFormat="1" applyFont="1" applyBorder="1" applyAlignment="1">
      <alignment horizontal="center" vertical="top"/>
    </xf>
    <xf numFmtId="1" fontId="17" fillId="0" borderId="28" xfId="0" applyNumberFormat="1" applyFont="1" applyFill="1" applyBorder="1" applyAlignment="1">
      <alignment horizontal="center" vertical="top"/>
    </xf>
    <xf numFmtId="0" fontId="17" fillId="0" borderId="57" xfId="0" applyFont="1" applyFill="1" applyBorder="1" applyAlignment="1">
      <alignment horizontal="center" vertical="top" wrapText="1"/>
    </xf>
    <xf numFmtId="164" fontId="8" fillId="0" borderId="16" xfId="0" applyNumberFormat="1" applyFont="1" applyBorder="1" applyAlignment="1">
      <alignment horizontal="center" vertical="center"/>
    </xf>
    <xf numFmtId="164" fontId="8" fillId="0" borderId="10" xfId="0" applyNumberFormat="1" applyFont="1" applyFill="1" applyBorder="1" applyAlignment="1">
      <alignment horizontal="center" vertical="center"/>
    </xf>
    <xf numFmtId="164" fontId="8" fillId="0" borderId="71" xfId="0" applyNumberFormat="1" applyFont="1" applyFill="1" applyBorder="1" applyAlignment="1">
      <alignment horizontal="center" vertical="top"/>
    </xf>
    <xf numFmtId="164" fontId="8" fillId="0" borderId="37" xfId="0" applyNumberFormat="1" applyFont="1" applyFill="1" applyBorder="1" applyAlignment="1">
      <alignment horizontal="center" vertical="top"/>
    </xf>
    <xf numFmtId="1" fontId="2" fillId="0" borderId="20" xfId="0" applyNumberFormat="1" applyFont="1" applyFill="1" applyBorder="1" applyAlignment="1">
      <alignment horizontal="center" vertical="top"/>
    </xf>
    <xf numFmtId="0" fontId="3" fillId="0" borderId="1" xfId="0" applyFont="1" applyBorder="1" applyAlignment="1">
      <alignment horizontal="center" vertical="top" wrapText="1"/>
    </xf>
    <xf numFmtId="164" fontId="7" fillId="4" borderId="76" xfId="0" applyNumberFormat="1" applyFont="1" applyFill="1" applyBorder="1" applyAlignment="1">
      <alignment horizontal="center" vertical="top"/>
    </xf>
    <xf numFmtId="164" fontId="7" fillId="3" borderId="40" xfId="0" applyNumberFormat="1" applyFont="1" applyFill="1" applyBorder="1" applyAlignment="1">
      <alignment horizontal="center" vertical="top"/>
    </xf>
    <xf numFmtId="164" fontId="7" fillId="8" borderId="42" xfId="0" applyNumberFormat="1" applyFont="1" applyFill="1" applyBorder="1" applyAlignment="1">
      <alignment horizontal="center" vertical="top"/>
    </xf>
    <xf numFmtId="164" fontId="7" fillId="8" borderId="30" xfId="0" applyNumberFormat="1" applyFont="1" applyFill="1" applyBorder="1" applyAlignment="1">
      <alignment horizontal="center" vertical="top"/>
    </xf>
    <xf numFmtId="164" fontId="7" fillId="7" borderId="4" xfId="0" applyNumberFormat="1" applyFont="1" applyFill="1" applyBorder="1" applyAlignment="1">
      <alignment horizontal="center" vertical="top"/>
    </xf>
    <xf numFmtId="0" fontId="8" fillId="0" borderId="28" xfId="0" applyFont="1" applyFill="1" applyBorder="1" applyAlignment="1">
      <alignment vertical="top" wrapText="1"/>
    </xf>
    <xf numFmtId="49" fontId="2" fillId="0" borderId="36" xfId="0" applyNumberFormat="1" applyFont="1" applyBorder="1" applyAlignment="1">
      <alignment horizontal="center" vertical="top" wrapText="1"/>
    </xf>
    <xf numFmtId="49" fontId="7" fillId="2" borderId="35" xfId="0" applyNumberFormat="1" applyFont="1" applyFill="1" applyBorder="1" applyAlignment="1">
      <alignment horizontal="center" vertical="top"/>
    </xf>
    <xf numFmtId="49" fontId="7" fillId="2" borderId="6" xfId="0" applyNumberFormat="1" applyFont="1" applyFill="1" applyBorder="1" applyAlignment="1">
      <alignment horizontal="center" vertical="top"/>
    </xf>
    <xf numFmtId="49" fontId="7" fillId="3" borderId="7" xfId="0" applyNumberFormat="1" applyFont="1" applyFill="1" applyBorder="1" applyAlignment="1">
      <alignment horizontal="center" vertical="top"/>
    </xf>
    <xf numFmtId="164" fontId="26" fillId="6" borderId="50" xfId="0" applyNumberFormat="1" applyFont="1" applyFill="1" applyBorder="1" applyAlignment="1">
      <alignment horizontal="center" vertical="top"/>
    </xf>
    <xf numFmtId="164" fontId="26" fillId="6" borderId="63" xfId="0" applyNumberFormat="1" applyFont="1" applyFill="1" applyBorder="1" applyAlignment="1">
      <alignment horizontal="center" vertical="top"/>
    </xf>
    <xf numFmtId="164" fontId="27" fillId="4" borderId="75" xfId="0" applyNumberFormat="1" applyFont="1" applyFill="1" applyBorder="1" applyAlignment="1">
      <alignment horizontal="center" vertical="top"/>
    </xf>
    <xf numFmtId="164" fontId="27" fillId="4" borderId="62" xfId="0" applyNumberFormat="1" applyFont="1" applyFill="1" applyBorder="1" applyAlignment="1">
      <alignment horizontal="center" vertical="top"/>
    </xf>
    <xf numFmtId="164" fontId="24" fillId="0" borderId="20" xfId="0" applyNumberFormat="1" applyFont="1" applyFill="1" applyBorder="1" applyAlignment="1">
      <alignment horizontal="center" vertical="top"/>
    </xf>
    <xf numFmtId="164" fontId="24" fillId="0" borderId="7" xfId="0" applyNumberFormat="1" applyFont="1" applyFill="1" applyBorder="1" applyAlignment="1">
      <alignment horizontal="center" vertical="top"/>
    </xf>
    <xf numFmtId="164" fontId="28" fillId="0" borderId="16" xfId="0" applyNumberFormat="1" applyFont="1" applyFill="1" applyBorder="1" applyAlignment="1">
      <alignment horizontal="center" vertical="top"/>
    </xf>
    <xf numFmtId="164" fontId="28" fillId="0" borderId="15" xfId="0" applyNumberFormat="1" applyFont="1" applyFill="1" applyBorder="1" applyAlignment="1">
      <alignment horizontal="center" vertical="top"/>
    </xf>
    <xf numFmtId="164" fontId="28" fillId="0" borderId="6" xfId="0" applyNumberFormat="1" applyFont="1" applyFill="1" applyBorder="1" applyAlignment="1">
      <alignment horizontal="center" vertical="top"/>
    </xf>
    <xf numFmtId="164" fontId="28" fillId="0" borderId="20" xfId="0" applyNumberFormat="1" applyFont="1" applyFill="1" applyBorder="1" applyAlignment="1">
      <alignment horizontal="center" vertical="top"/>
    </xf>
    <xf numFmtId="164" fontId="26" fillId="4" borderId="14" xfId="0" applyNumberFormat="1" applyFont="1" applyFill="1" applyBorder="1" applyAlignment="1">
      <alignment horizontal="center" vertical="top"/>
    </xf>
    <xf numFmtId="164" fontId="26" fillId="4" borderId="1" xfId="0" applyNumberFormat="1" applyFont="1" applyFill="1" applyBorder="1" applyAlignment="1">
      <alignment horizontal="center" vertical="top"/>
    </xf>
    <xf numFmtId="164" fontId="26" fillId="2" borderId="50" xfId="0" applyNumberFormat="1" applyFont="1" applyFill="1" applyBorder="1" applyAlignment="1">
      <alignment horizontal="center" vertical="top"/>
    </xf>
    <xf numFmtId="164" fontId="26" fillId="3" borderId="3" xfId="0" applyNumberFormat="1" applyFont="1" applyFill="1" applyBorder="1" applyAlignment="1">
      <alignment horizontal="center" vertical="top"/>
    </xf>
    <xf numFmtId="164" fontId="28" fillId="0" borderId="16" xfId="0" applyNumberFormat="1" applyFont="1" applyFill="1" applyBorder="1" applyAlignment="1">
      <alignment horizontal="center" vertical="center"/>
    </xf>
    <xf numFmtId="164" fontId="28" fillId="0" borderId="15" xfId="0" applyNumberFormat="1" applyFont="1" applyFill="1" applyBorder="1" applyAlignment="1">
      <alignment horizontal="center" vertical="center"/>
    </xf>
    <xf numFmtId="164" fontId="26" fillId="4" borderId="14" xfId="0" applyNumberFormat="1" applyFont="1" applyFill="1" applyBorder="1" applyAlignment="1">
      <alignment horizontal="center" vertical="center"/>
    </xf>
    <xf numFmtId="164" fontId="26" fillId="4" borderId="1" xfId="0" applyNumberFormat="1" applyFont="1" applyFill="1" applyBorder="1" applyAlignment="1">
      <alignment horizontal="center" vertical="center"/>
    </xf>
    <xf numFmtId="164" fontId="26" fillId="4" borderId="40" xfId="0" applyNumberFormat="1" applyFont="1" applyFill="1" applyBorder="1" applyAlignment="1">
      <alignment horizontal="center" vertical="center"/>
    </xf>
    <xf numFmtId="164" fontId="26" fillId="4" borderId="32" xfId="0" applyNumberFormat="1" applyFont="1" applyFill="1" applyBorder="1" applyAlignment="1">
      <alignment horizontal="center" vertical="center"/>
    </xf>
    <xf numFmtId="164" fontId="26" fillId="3" borderId="3" xfId="0" applyNumberFormat="1" applyFont="1" applyFill="1" applyBorder="1" applyAlignment="1">
      <alignment horizontal="center" vertical="center"/>
    </xf>
    <xf numFmtId="164" fontId="28" fillId="0" borderId="71" xfId="0" applyNumberFormat="1" applyFont="1" applyFill="1" applyBorder="1" applyAlignment="1">
      <alignment horizontal="center" vertical="center"/>
    </xf>
    <xf numFmtId="164" fontId="28" fillId="0" borderId="37" xfId="0" applyNumberFormat="1" applyFont="1" applyFill="1" applyBorder="1" applyAlignment="1">
      <alignment horizontal="center" vertical="center"/>
    </xf>
    <xf numFmtId="164" fontId="28" fillId="0" borderId="16" xfId="0" applyNumberFormat="1" applyFont="1" applyBorder="1" applyAlignment="1">
      <alignment horizontal="center" vertical="center"/>
    </xf>
    <xf numFmtId="164" fontId="28" fillId="0" borderId="15" xfId="0" applyNumberFormat="1" applyFont="1" applyBorder="1" applyAlignment="1">
      <alignment horizontal="center" vertical="center"/>
    </xf>
    <xf numFmtId="49" fontId="7" fillId="2" borderId="6" xfId="0" applyNumberFormat="1" applyFont="1" applyFill="1" applyBorder="1" applyAlignment="1">
      <alignment horizontal="center" vertical="top"/>
    </xf>
    <xf numFmtId="49" fontId="7" fillId="3" borderId="7" xfId="0" applyNumberFormat="1" applyFont="1" applyFill="1" applyBorder="1" applyAlignment="1">
      <alignment horizontal="center" vertical="top"/>
    </xf>
    <xf numFmtId="49" fontId="7" fillId="2" borderId="35" xfId="0" applyNumberFormat="1" applyFont="1" applyFill="1" applyBorder="1" applyAlignment="1">
      <alignment horizontal="center" vertical="top"/>
    </xf>
    <xf numFmtId="49" fontId="8" fillId="2" borderId="71" xfId="0" applyNumberFormat="1" applyFont="1" applyFill="1" applyBorder="1" applyAlignment="1">
      <alignment horizontal="center" vertical="top"/>
    </xf>
    <xf numFmtId="0" fontId="2" fillId="0" borderId="37" xfId="0" applyNumberFormat="1" applyFont="1" applyFill="1" applyBorder="1" applyAlignment="1">
      <alignment horizontal="center" vertical="top"/>
    </xf>
    <xf numFmtId="0" fontId="2" fillId="0" borderId="58" xfId="0" applyNumberFormat="1" applyFont="1" applyFill="1" applyBorder="1" applyAlignment="1">
      <alignment horizontal="center" vertical="top"/>
    </xf>
    <xf numFmtId="0" fontId="2" fillId="0" borderId="73" xfId="0" applyNumberFormat="1" applyFont="1" applyFill="1" applyBorder="1" applyAlignment="1">
      <alignment horizontal="center" vertical="top"/>
    </xf>
    <xf numFmtId="49" fontId="20" fillId="2" borderId="53" xfId="0" applyNumberFormat="1" applyFont="1" applyFill="1" applyBorder="1" applyAlignment="1">
      <alignment horizontal="center" vertical="top"/>
    </xf>
    <xf numFmtId="49" fontId="3" fillId="0" borderId="1" xfId="0" applyNumberFormat="1" applyFont="1" applyBorder="1" applyAlignment="1">
      <alignment horizontal="center" vertical="top"/>
    </xf>
    <xf numFmtId="0" fontId="8" fillId="0" borderId="57" xfId="0" applyFont="1" applyBorder="1" applyAlignment="1">
      <alignment horizontal="center" vertical="top"/>
    </xf>
    <xf numFmtId="164" fontId="8" fillId="0" borderId="9" xfId="0" applyNumberFormat="1" applyFont="1" applyFill="1" applyBorder="1" applyAlignment="1">
      <alignment horizontal="center" vertical="top"/>
    </xf>
    <xf numFmtId="164" fontId="8" fillId="0" borderId="76" xfId="0" applyNumberFormat="1" applyFont="1" applyFill="1" applyBorder="1" applyAlignment="1">
      <alignment horizontal="center" vertical="top"/>
    </xf>
    <xf numFmtId="164" fontId="8" fillId="0" borderId="72" xfId="0" applyNumberFormat="1" applyFont="1" applyFill="1" applyBorder="1" applyAlignment="1">
      <alignment horizontal="center" vertical="top"/>
    </xf>
    <xf numFmtId="164" fontId="8" fillId="0" borderId="12" xfId="0" applyNumberFormat="1" applyFont="1" applyFill="1" applyBorder="1" applyAlignment="1">
      <alignment horizontal="center" vertical="top"/>
    </xf>
    <xf numFmtId="0" fontId="8" fillId="0" borderId="9" xfId="0" applyFont="1" applyFill="1" applyBorder="1" applyAlignment="1">
      <alignment vertical="top" wrapText="1"/>
    </xf>
    <xf numFmtId="0" fontId="2" fillId="0" borderId="9" xfId="0" applyFont="1" applyFill="1" applyBorder="1" applyAlignment="1">
      <alignment horizontal="center" vertical="top"/>
    </xf>
    <xf numFmtId="0" fontId="2" fillId="0" borderId="11" xfId="0" applyFont="1" applyFill="1" applyBorder="1" applyAlignment="1">
      <alignment horizontal="center" vertical="top"/>
    </xf>
    <xf numFmtId="0" fontId="8" fillId="0" borderId="61" xfId="0" applyFont="1" applyBorder="1" applyAlignment="1">
      <alignment horizontal="left" vertical="top" wrapText="1"/>
    </xf>
    <xf numFmtId="0" fontId="10" fillId="0" borderId="57" xfId="0" applyFont="1" applyBorder="1" applyAlignment="1">
      <alignment vertical="top" wrapText="1"/>
    </xf>
    <xf numFmtId="0" fontId="10" fillId="0" borderId="56" xfId="0" applyFont="1" applyBorder="1" applyAlignment="1">
      <alignment vertical="top" wrapText="1"/>
    </xf>
    <xf numFmtId="164" fontId="15" fillId="0" borderId="62" xfId="0" applyNumberFormat="1" applyFont="1" applyBorder="1" applyAlignment="1">
      <alignment horizontal="center" vertical="top" wrapText="1"/>
    </xf>
    <xf numFmtId="164" fontId="15" fillId="0" borderId="69" xfId="0" applyNumberFormat="1" applyFont="1" applyBorder="1" applyAlignment="1">
      <alignment horizontal="center" vertical="top" wrapText="1"/>
    </xf>
    <xf numFmtId="0" fontId="7" fillId="4" borderId="3" xfId="0" applyFont="1" applyFill="1" applyBorder="1" applyAlignment="1">
      <alignment horizontal="right" vertical="top" wrapText="1"/>
    </xf>
    <xf numFmtId="0" fontId="10" fillId="0" borderId="4" xfId="0" applyFont="1" applyBorder="1" applyAlignment="1">
      <alignment vertical="top" wrapText="1"/>
    </xf>
    <xf numFmtId="0" fontId="10" fillId="0" borderId="60" xfId="0" applyFont="1" applyBorder="1" applyAlignment="1">
      <alignment vertical="top" wrapText="1"/>
    </xf>
    <xf numFmtId="164" fontId="25" fillId="4" borderId="24" xfId="0" applyNumberFormat="1" applyFont="1" applyFill="1" applyBorder="1" applyAlignment="1">
      <alignment horizontal="center" vertical="top" wrapText="1"/>
    </xf>
    <xf numFmtId="164" fontId="25" fillId="4" borderId="25" xfId="0" applyNumberFormat="1" applyFont="1" applyFill="1" applyBorder="1" applyAlignment="1">
      <alignment horizontal="center" vertical="top" wrapText="1"/>
    </xf>
    <xf numFmtId="0" fontId="8" fillId="0" borderId="10" xfId="0" applyFont="1" applyBorder="1" applyAlignment="1">
      <alignment vertical="top" wrapText="1"/>
    </xf>
    <xf numFmtId="0" fontId="8" fillId="0" borderId="9" xfId="0" applyFont="1" applyBorder="1" applyAlignment="1">
      <alignment vertical="top" wrapText="1"/>
    </xf>
    <xf numFmtId="0" fontId="8" fillId="0" borderId="11" xfId="0" applyFont="1" applyBorder="1" applyAlignment="1">
      <alignment vertical="top" wrapText="1"/>
    </xf>
    <xf numFmtId="0" fontId="8" fillId="5" borderId="54" xfId="0" applyFont="1" applyFill="1" applyBorder="1" applyAlignment="1">
      <alignment horizontal="left" vertical="top" wrapText="1"/>
    </xf>
    <xf numFmtId="0" fontId="10" fillId="5" borderId="62" xfId="0" applyFont="1" applyFill="1" applyBorder="1" applyAlignment="1">
      <alignment horizontal="left" vertical="top" wrapText="1"/>
    </xf>
    <xf numFmtId="0" fontId="10" fillId="5" borderId="69" xfId="0" applyFont="1" applyFill="1" applyBorder="1" applyAlignment="1">
      <alignment horizontal="left" vertical="top" wrapText="1"/>
    </xf>
    <xf numFmtId="0" fontId="8" fillId="5" borderId="68" xfId="0" applyFont="1" applyFill="1" applyBorder="1" applyAlignment="1">
      <alignment horizontal="left" vertical="top" wrapText="1"/>
    </xf>
    <xf numFmtId="0" fontId="10" fillId="5" borderId="58" xfId="0" applyFont="1" applyFill="1" applyBorder="1" applyAlignment="1">
      <alignment horizontal="left" vertical="top" wrapText="1"/>
    </xf>
    <xf numFmtId="0" fontId="10" fillId="5" borderId="64" xfId="0" applyFont="1" applyFill="1" applyBorder="1" applyAlignment="1">
      <alignment horizontal="left" vertical="top" wrapText="1"/>
    </xf>
    <xf numFmtId="0" fontId="8" fillId="0" borderId="53" xfId="0" applyFont="1" applyBorder="1" applyAlignment="1">
      <alignment horizontal="left" vertical="top" wrapText="1"/>
    </xf>
    <xf numFmtId="0" fontId="10" fillId="0" borderId="22" xfId="0" applyFont="1" applyBorder="1" applyAlignment="1">
      <alignment vertical="top" wrapText="1"/>
    </xf>
    <xf numFmtId="0" fontId="10" fillId="0" borderId="49" xfId="0" applyFont="1" applyBorder="1" applyAlignment="1">
      <alignment vertical="top" wrapText="1"/>
    </xf>
    <xf numFmtId="164" fontId="24" fillId="0" borderId="62" xfId="0" applyNumberFormat="1" applyFont="1" applyBorder="1" applyAlignment="1">
      <alignment horizontal="center" vertical="top" wrapText="1"/>
    </xf>
    <xf numFmtId="164" fontId="24" fillId="0" borderId="69" xfId="0" applyNumberFormat="1" applyFont="1" applyBorder="1" applyAlignment="1">
      <alignment horizontal="center" vertical="top" wrapText="1"/>
    </xf>
    <xf numFmtId="0" fontId="7" fillId="6" borderId="3" xfId="0" applyFont="1" applyFill="1" applyBorder="1" applyAlignment="1">
      <alignment horizontal="right" vertical="top" wrapText="1"/>
    </xf>
    <xf numFmtId="0" fontId="10" fillId="6" borderId="4" xfId="0" applyFont="1" applyFill="1" applyBorder="1" applyAlignment="1">
      <alignment vertical="top" wrapText="1"/>
    </xf>
    <xf numFmtId="0" fontId="10" fillId="6" borderId="23" xfId="0" applyFont="1" applyFill="1" applyBorder="1" applyAlignment="1">
      <alignment vertical="top" wrapText="1"/>
    </xf>
    <xf numFmtId="164" fontId="20" fillId="6" borderId="34" xfId="0" applyNumberFormat="1" applyFont="1" applyFill="1" applyBorder="1" applyAlignment="1">
      <alignment horizontal="center" vertical="top" wrapText="1"/>
    </xf>
    <xf numFmtId="164" fontId="20" fillId="6" borderId="24" xfId="0" applyNumberFormat="1" applyFont="1" applyFill="1" applyBorder="1" applyAlignment="1">
      <alignment horizontal="center" vertical="top" wrapText="1"/>
    </xf>
    <xf numFmtId="164" fontId="20" fillId="6" borderId="25" xfId="0" applyNumberFormat="1" applyFont="1" applyFill="1" applyBorder="1" applyAlignment="1">
      <alignment horizontal="center" vertical="top" wrapText="1"/>
    </xf>
    <xf numFmtId="0" fontId="8" fillId="0" borderId="16" xfId="0" applyFont="1" applyBorder="1" applyAlignment="1">
      <alignment horizontal="left" vertical="top" wrapText="1"/>
    </xf>
    <xf numFmtId="0" fontId="10" fillId="0" borderId="15" xfId="0" applyFont="1" applyBorder="1" applyAlignment="1">
      <alignment vertical="top" wrapText="1"/>
    </xf>
    <xf numFmtId="0" fontId="10" fillId="0" borderId="17" xfId="0" applyFont="1" applyBorder="1" applyAlignment="1">
      <alignment vertical="top" wrapText="1"/>
    </xf>
    <xf numFmtId="164" fontId="15" fillId="0" borderId="18" xfId="0" applyNumberFormat="1" applyFont="1" applyBorder="1" applyAlignment="1">
      <alignment horizontal="center" vertical="top" wrapText="1"/>
    </xf>
    <xf numFmtId="164" fontId="15" fillId="0" borderId="47" xfId="0" applyNumberFormat="1" applyFont="1" applyBorder="1" applyAlignment="1">
      <alignment horizontal="center" vertical="top" wrapText="1"/>
    </xf>
    <xf numFmtId="0" fontId="8" fillId="0" borderId="71" xfId="0" applyFont="1" applyBorder="1" applyAlignment="1">
      <alignment horizontal="left" vertical="top" wrapText="1"/>
    </xf>
    <xf numFmtId="0" fontId="10" fillId="0" borderId="37" xfId="0" applyFont="1" applyBorder="1" applyAlignment="1">
      <alignment vertical="top" wrapText="1"/>
    </xf>
    <xf numFmtId="0" fontId="10" fillId="0" borderId="73" xfId="0" applyFont="1" applyBorder="1" applyAlignment="1">
      <alignment vertical="top" wrapText="1"/>
    </xf>
    <xf numFmtId="164" fontId="14" fillId="6" borderId="34" xfId="0" applyNumberFormat="1" applyFont="1" applyFill="1" applyBorder="1" applyAlignment="1">
      <alignment horizontal="center" vertical="top" wrapText="1"/>
    </xf>
    <xf numFmtId="164" fontId="14" fillId="6" borderId="24" xfId="0" applyNumberFormat="1" applyFont="1" applyFill="1" applyBorder="1" applyAlignment="1">
      <alignment horizontal="center" vertical="top" wrapText="1"/>
    </xf>
    <xf numFmtId="164" fontId="14" fillId="6" borderId="25" xfId="0" applyNumberFormat="1" applyFont="1" applyFill="1" applyBorder="1" applyAlignment="1">
      <alignment horizontal="center" vertical="top" wrapText="1"/>
    </xf>
    <xf numFmtId="164" fontId="15" fillId="0" borderId="58" xfId="0" applyNumberFormat="1" applyFont="1" applyBorder="1" applyAlignment="1">
      <alignment horizontal="center" vertical="top" wrapText="1"/>
    </xf>
    <xf numFmtId="164" fontId="15" fillId="0" borderId="64" xfId="0" applyNumberFormat="1" applyFont="1" applyBorder="1" applyAlignment="1">
      <alignment horizontal="center" vertical="top" wrapText="1"/>
    </xf>
    <xf numFmtId="0" fontId="8" fillId="0" borderId="54" xfId="0" applyFont="1" applyBorder="1" applyAlignment="1">
      <alignment horizontal="left" vertical="top" wrapText="1"/>
    </xf>
    <xf numFmtId="0" fontId="10" fillId="0" borderId="62" xfId="0" applyFont="1" applyBorder="1" applyAlignment="1">
      <alignment vertical="top" wrapText="1"/>
    </xf>
    <xf numFmtId="0" fontId="10" fillId="0" borderId="69" xfId="0" applyFont="1" applyBorder="1" applyAlignment="1">
      <alignment vertical="top" wrapText="1"/>
    </xf>
    <xf numFmtId="49" fontId="7" fillId="3" borderId="23" xfId="0" applyNumberFormat="1" applyFont="1" applyFill="1" applyBorder="1" applyAlignment="1">
      <alignment horizontal="right" vertical="top"/>
    </xf>
    <xf numFmtId="49" fontId="7" fillId="3" borderId="24" xfId="0" applyNumberFormat="1" applyFont="1" applyFill="1" applyBorder="1" applyAlignment="1">
      <alignment horizontal="right" vertical="top"/>
    </xf>
    <xf numFmtId="49" fontId="7" fillId="2" borderId="23" xfId="0" applyNumberFormat="1" applyFont="1" applyFill="1" applyBorder="1" applyAlignment="1">
      <alignment horizontal="right" vertical="top"/>
    </xf>
    <xf numFmtId="49" fontId="7" fillId="2" borderId="24" xfId="0" applyNumberFormat="1" applyFont="1" applyFill="1" applyBorder="1" applyAlignment="1">
      <alignment horizontal="right" vertical="top"/>
    </xf>
    <xf numFmtId="49" fontId="7" fillId="6" borderId="24" xfId="0" applyNumberFormat="1" applyFont="1" applyFill="1" applyBorder="1" applyAlignment="1">
      <alignment horizontal="right" vertical="top"/>
    </xf>
    <xf numFmtId="0" fontId="2" fillId="6" borderId="53" xfId="0" applyFont="1" applyFill="1" applyBorder="1" applyAlignment="1">
      <alignment horizontal="center" vertical="top"/>
    </xf>
    <xf numFmtId="0" fontId="2" fillId="6" borderId="22" xfId="0" applyFont="1" applyFill="1" applyBorder="1" applyAlignment="1">
      <alignment horizontal="center" vertical="top"/>
    </xf>
    <xf numFmtId="0" fontId="2" fillId="6" borderId="49" xfId="0" applyFont="1" applyFill="1" applyBorder="1" applyAlignment="1">
      <alignment horizontal="center" vertical="top"/>
    </xf>
    <xf numFmtId="49" fontId="16" fillId="0" borderId="0" xfId="0" applyNumberFormat="1" applyFont="1" applyFill="1" applyBorder="1" applyAlignment="1">
      <alignment horizontal="left" vertical="top" wrapText="1"/>
    </xf>
    <xf numFmtId="0" fontId="10" fillId="0" borderId="0" xfId="0" applyFont="1" applyAlignment="1">
      <alignment horizontal="left" vertical="top" wrapText="1"/>
    </xf>
    <xf numFmtId="0" fontId="5" fillId="0" borderId="34" xfId="0" applyFont="1" applyBorder="1" applyAlignment="1">
      <alignment horizontal="center" vertical="center" wrapText="1"/>
    </xf>
    <xf numFmtId="0" fontId="10" fillId="0" borderId="24" xfId="0" applyFont="1" applyBorder="1" applyAlignment="1">
      <alignment vertical="center" wrapText="1"/>
    </xf>
    <xf numFmtId="0" fontId="10" fillId="0" borderId="25" xfId="0" applyFont="1" applyBorder="1" applyAlignment="1">
      <alignment vertical="center" wrapText="1"/>
    </xf>
    <xf numFmtId="0" fontId="7" fillId="0" borderId="1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7" xfId="0" applyFont="1" applyBorder="1" applyAlignment="1">
      <alignment horizontal="center" vertical="center" wrapText="1"/>
    </xf>
    <xf numFmtId="49" fontId="7" fillId="0" borderId="28" xfId="0" applyNumberFormat="1" applyFont="1" applyBorder="1" applyAlignment="1">
      <alignment horizontal="center" vertical="top" wrapText="1"/>
    </xf>
    <xf numFmtId="49" fontId="7" fillId="0" borderId="20" xfId="0" applyNumberFormat="1" applyFont="1" applyBorder="1" applyAlignment="1">
      <alignment horizontal="center" vertical="top" wrapText="1"/>
    </xf>
    <xf numFmtId="0" fontId="10" fillId="0" borderId="20" xfId="0" applyFont="1" applyBorder="1" applyAlignment="1">
      <alignment horizontal="center" vertical="top" wrapText="1"/>
    </xf>
    <xf numFmtId="0" fontId="10" fillId="0" borderId="32" xfId="0" applyFont="1" applyBorder="1" applyAlignment="1">
      <alignment horizontal="center" vertical="top" wrapText="1"/>
    </xf>
    <xf numFmtId="0" fontId="6" fillId="0" borderId="29" xfId="0" applyFont="1" applyFill="1" applyBorder="1" applyAlignment="1">
      <alignment horizontal="left" vertical="top" wrapText="1"/>
    </xf>
    <xf numFmtId="0" fontId="6" fillId="0" borderId="21" xfId="0" applyFont="1" applyFill="1" applyBorder="1" applyAlignment="1">
      <alignment horizontal="left" vertical="top" wrapText="1"/>
    </xf>
    <xf numFmtId="0" fontId="6" fillId="0" borderId="33" xfId="0" applyFont="1" applyFill="1" applyBorder="1" applyAlignment="1">
      <alignment horizontal="left" vertical="top" wrapText="1"/>
    </xf>
    <xf numFmtId="49" fontId="2" fillId="0" borderId="18" xfId="0" applyNumberFormat="1" applyFont="1" applyBorder="1" applyAlignment="1">
      <alignment horizontal="center" vertical="top"/>
    </xf>
    <xf numFmtId="49" fontId="2" fillId="0" borderId="0" xfId="0" applyNumberFormat="1" applyFont="1" applyBorder="1" applyAlignment="1">
      <alignment horizontal="center" vertical="top"/>
    </xf>
    <xf numFmtId="49" fontId="2" fillId="0" borderId="22" xfId="0" applyNumberFormat="1" applyFont="1" applyBorder="1" applyAlignment="1">
      <alignment horizontal="center" vertical="top"/>
    </xf>
    <xf numFmtId="49" fontId="2" fillId="0" borderId="9" xfId="0" applyNumberFormat="1" applyFont="1" applyBorder="1" applyAlignment="1">
      <alignment horizontal="center" vertical="top" wrapText="1"/>
    </xf>
    <xf numFmtId="49" fontId="2" fillId="0" borderId="20" xfId="0" applyNumberFormat="1" applyFont="1" applyBorder="1" applyAlignment="1">
      <alignment horizontal="center" vertical="top" wrapText="1"/>
    </xf>
    <xf numFmtId="0" fontId="10" fillId="0" borderId="37" xfId="0" applyFont="1" applyBorder="1" applyAlignment="1">
      <alignment horizontal="center" vertical="top" wrapText="1"/>
    </xf>
    <xf numFmtId="0" fontId="8" fillId="0" borderId="28" xfId="0" applyFont="1" applyFill="1" applyBorder="1" applyAlignment="1">
      <alignment vertical="top" wrapText="1"/>
    </xf>
    <xf numFmtId="0" fontId="0" fillId="0" borderId="20" xfId="0" applyBorder="1" applyAlignment="1">
      <alignment vertical="top" wrapText="1"/>
    </xf>
    <xf numFmtId="0" fontId="8" fillId="0" borderId="20" xfId="0" applyFont="1" applyBorder="1" applyAlignment="1">
      <alignment horizontal="left" vertical="top" wrapText="1"/>
    </xf>
    <xf numFmtId="0" fontId="10" fillId="0" borderId="32" xfId="0" applyFont="1" applyBorder="1" applyAlignment="1">
      <alignment horizontal="left" vertical="top" wrapText="1"/>
    </xf>
    <xf numFmtId="0" fontId="5" fillId="2" borderId="24" xfId="0" applyFont="1" applyFill="1" applyBorder="1" applyAlignment="1">
      <alignment horizontal="left" vertical="top"/>
    </xf>
    <xf numFmtId="0" fontId="5" fillId="2" borderId="25" xfId="0" applyFont="1" applyFill="1" applyBorder="1" applyAlignment="1">
      <alignment horizontal="left" vertical="top"/>
    </xf>
    <xf numFmtId="0" fontId="7" fillId="3" borderId="4" xfId="0" applyFont="1" applyFill="1" applyBorder="1" applyAlignment="1">
      <alignment horizontal="left" vertical="top" wrapText="1"/>
    </xf>
    <xf numFmtId="0" fontId="7" fillId="3" borderId="60" xfId="0" applyFont="1" applyFill="1" applyBorder="1" applyAlignment="1">
      <alignment horizontal="left" vertical="top" wrapText="1"/>
    </xf>
    <xf numFmtId="0" fontId="8" fillId="0" borderId="65" xfId="0" applyFont="1" applyFill="1" applyBorder="1" applyAlignment="1">
      <alignment vertical="top" wrapText="1"/>
    </xf>
    <xf numFmtId="0" fontId="23" fillId="0" borderId="30" xfId="0" applyFont="1" applyBorder="1" applyAlignment="1">
      <alignment vertical="top" wrapText="1"/>
    </xf>
    <xf numFmtId="0" fontId="23" fillId="0" borderId="42" xfId="0" applyFont="1" applyBorder="1" applyAlignment="1">
      <alignment vertical="top" wrapText="1"/>
    </xf>
    <xf numFmtId="0" fontId="6" fillId="0" borderId="36"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39" xfId="0" applyFont="1" applyFill="1" applyBorder="1" applyAlignment="1">
      <alignment horizontal="left" vertical="top" wrapText="1"/>
    </xf>
    <xf numFmtId="49" fontId="2" fillId="0" borderId="15" xfId="0" applyNumberFormat="1" applyFont="1" applyBorder="1" applyAlignment="1">
      <alignment horizontal="center" vertical="top"/>
    </xf>
    <xf numFmtId="49" fontId="2" fillId="0" borderId="20" xfId="0" applyNumberFormat="1" applyFont="1" applyBorder="1" applyAlignment="1">
      <alignment horizontal="center" vertical="top"/>
    </xf>
    <xf numFmtId="49" fontId="2" fillId="0" borderId="57" xfId="0" applyNumberFormat="1" applyFont="1" applyBorder="1" applyAlignment="1">
      <alignment horizontal="center" vertical="top"/>
    </xf>
    <xf numFmtId="0" fontId="10" fillId="0" borderId="37" xfId="0" applyFont="1" applyBorder="1" applyAlignment="1">
      <alignment horizontal="left" vertical="top" wrapText="1"/>
    </xf>
    <xf numFmtId="49" fontId="7" fillId="3" borderId="40" xfId="0" applyNumberFormat="1" applyFont="1" applyFill="1" applyBorder="1" applyAlignment="1">
      <alignment horizontal="right" vertical="top"/>
    </xf>
    <xf numFmtId="49" fontId="7" fillId="3" borderId="32" xfId="0" applyNumberFormat="1" applyFont="1" applyFill="1" applyBorder="1" applyAlignment="1">
      <alignment horizontal="right" vertical="top"/>
    </xf>
    <xf numFmtId="49" fontId="7" fillId="3" borderId="33" xfId="0" applyNumberFormat="1" applyFont="1" applyFill="1" applyBorder="1" applyAlignment="1">
      <alignment horizontal="right" vertical="top"/>
    </xf>
    <xf numFmtId="49" fontId="7" fillId="3" borderId="3" xfId="0" applyNumberFormat="1" applyFont="1" applyFill="1" applyBorder="1" applyAlignment="1">
      <alignment horizontal="right" vertical="top"/>
    </xf>
    <xf numFmtId="49" fontId="7" fillId="3" borderId="4" xfId="0" applyNumberFormat="1" applyFont="1" applyFill="1" applyBorder="1" applyAlignment="1">
      <alignment horizontal="right" vertical="top"/>
    </xf>
    <xf numFmtId="49" fontId="7" fillId="3" borderId="60" xfId="0" applyNumberFormat="1" applyFont="1" applyFill="1" applyBorder="1" applyAlignment="1">
      <alignment horizontal="right" vertical="top"/>
    </xf>
    <xf numFmtId="49" fontId="2" fillId="0" borderId="1" xfId="0" applyNumberFormat="1" applyFont="1" applyBorder="1" applyAlignment="1">
      <alignment horizontal="center" vertical="top"/>
    </xf>
    <xf numFmtId="49" fontId="7" fillId="0" borderId="9" xfId="0" applyNumberFormat="1" applyFont="1" applyBorder="1" applyAlignment="1">
      <alignment horizontal="center" vertical="top" wrapText="1"/>
    </xf>
    <xf numFmtId="0" fontId="6" fillId="0" borderId="11" xfId="0" applyFont="1" applyFill="1" applyBorder="1" applyAlignment="1">
      <alignment horizontal="left" vertical="top" wrapText="1"/>
    </xf>
    <xf numFmtId="49" fontId="2" fillId="0" borderId="62" xfId="0" applyNumberFormat="1" applyFont="1" applyBorder="1" applyAlignment="1">
      <alignment horizontal="center" vertical="top"/>
    </xf>
    <xf numFmtId="49" fontId="2" fillId="0" borderId="72" xfId="0" applyNumberFormat="1" applyFont="1" applyBorder="1" applyAlignment="1">
      <alignment horizontal="center" vertical="top" wrapText="1"/>
    </xf>
    <xf numFmtId="0" fontId="1" fillId="0" borderId="20" xfId="0" applyFont="1" applyBorder="1" applyAlignment="1">
      <alignment horizontal="center" vertical="top" wrapText="1"/>
    </xf>
    <xf numFmtId="0" fontId="1" fillId="0" borderId="37" xfId="0" applyFont="1" applyBorder="1" applyAlignment="1">
      <alignment horizontal="center" vertical="top" wrapText="1"/>
    </xf>
    <xf numFmtId="49" fontId="2" fillId="0" borderId="36" xfId="0" applyNumberFormat="1" applyFont="1" applyBorder="1" applyAlignment="1">
      <alignment horizontal="center" vertical="top" wrapText="1"/>
    </xf>
    <xf numFmtId="49" fontId="7" fillId="2" borderId="35" xfId="0" applyNumberFormat="1" applyFont="1" applyFill="1" applyBorder="1" applyAlignment="1">
      <alignment horizontal="center" vertical="top"/>
    </xf>
    <xf numFmtId="49" fontId="7" fillId="2" borderId="6" xfId="0" applyNumberFormat="1" applyFont="1" applyFill="1" applyBorder="1" applyAlignment="1">
      <alignment horizontal="center" vertical="top"/>
    </xf>
    <xf numFmtId="49" fontId="7" fillId="2" borderId="40" xfId="0" applyNumberFormat="1" applyFont="1" applyFill="1" applyBorder="1" applyAlignment="1">
      <alignment horizontal="center" vertical="top"/>
    </xf>
    <xf numFmtId="49" fontId="7" fillId="3" borderId="28" xfId="0" applyNumberFormat="1" applyFont="1" applyFill="1" applyBorder="1" applyAlignment="1">
      <alignment horizontal="center" vertical="top"/>
    </xf>
    <xf numFmtId="49" fontId="7" fillId="3" borderId="20" xfId="0" applyNumberFormat="1" applyFont="1" applyFill="1" applyBorder="1" applyAlignment="1">
      <alignment horizontal="center" vertical="top"/>
    </xf>
    <xf numFmtId="49" fontId="7" fillId="3" borderId="32" xfId="0" applyNumberFormat="1" applyFont="1" applyFill="1" applyBorder="1" applyAlignment="1">
      <alignment horizontal="center" vertical="top"/>
    </xf>
    <xf numFmtId="49" fontId="7" fillId="0" borderId="28" xfId="0" applyNumberFormat="1" applyFont="1" applyBorder="1" applyAlignment="1">
      <alignment horizontal="center" vertical="top"/>
    </xf>
    <xf numFmtId="49" fontId="7" fillId="0" borderId="20" xfId="0" applyNumberFormat="1" applyFont="1" applyBorder="1" applyAlignment="1">
      <alignment horizontal="center" vertical="top"/>
    </xf>
    <xf numFmtId="49" fontId="7" fillId="0" borderId="32" xfId="0" applyNumberFormat="1" applyFont="1" applyBorder="1" applyAlignment="1">
      <alignment horizontal="center" vertical="top"/>
    </xf>
    <xf numFmtId="0" fontId="6" fillId="0" borderId="29" xfId="0" applyFont="1" applyFill="1" applyBorder="1" applyAlignment="1">
      <alignment vertical="top" wrapText="1"/>
    </xf>
    <xf numFmtId="0" fontId="6" fillId="0" borderId="21" xfId="0" applyFont="1" applyFill="1" applyBorder="1" applyAlignment="1">
      <alignment vertical="top" wrapText="1"/>
    </xf>
    <xf numFmtId="0" fontId="6" fillId="0" borderId="33" xfId="0" applyFont="1" applyFill="1" applyBorder="1" applyAlignment="1">
      <alignment vertical="top" wrapText="1"/>
    </xf>
    <xf numFmtId="49" fontId="2" fillId="0" borderId="5" xfId="0" applyNumberFormat="1" applyFont="1" applyBorder="1" applyAlignment="1">
      <alignment horizontal="center" vertical="top"/>
    </xf>
    <xf numFmtId="49" fontId="2" fillId="0" borderId="8" xfId="0" applyNumberFormat="1" applyFont="1" applyBorder="1" applyAlignment="1">
      <alignment horizontal="center" vertical="top"/>
    </xf>
    <xf numFmtId="49" fontId="2" fillId="0" borderId="13" xfId="0" applyNumberFormat="1" applyFont="1" applyBorder="1" applyAlignment="1">
      <alignment horizontal="center" vertical="top"/>
    </xf>
    <xf numFmtId="49" fontId="2" fillId="0" borderId="51" xfId="0" applyNumberFormat="1" applyFont="1" applyBorder="1" applyAlignment="1">
      <alignment horizontal="center" vertical="top"/>
    </xf>
    <xf numFmtId="49" fontId="2" fillId="0" borderId="19" xfId="0" applyNumberFormat="1" applyFont="1" applyBorder="1" applyAlignment="1">
      <alignment horizontal="center" vertical="top"/>
    </xf>
    <xf numFmtId="49" fontId="2" fillId="0" borderId="43" xfId="0" applyNumberFormat="1" applyFont="1" applyBorder="1" applyAlignment="1">
      <alignment horizontal="center" vertical="top"/>
    </xf>
    <xf numFmtId="0" fontId="8" fillId="5" borderId="65" xfId="0" applyFont="1" applyFill="1" applyBorder="1" applyAlignment="1">
      <alignment horizontal="left" vertical="top" wrapText="1"/>
    </xf>
    <xf numFmtId="0" fontId="8" fillId="5" borderId="42" xfId="0" applyFont="1" applyFill="1" applyBorder="1" applyAlignment="1">
      <alignment horizontal="left" vertical="top" wrapText="1"/>
    </xf>
    <xf numFmtId="0" fontId="8" fillId="5" borderId="30" xfId="0" applyFont="1" applyFill="1" applyBorder="1" applyAlignment="1">
      <alignment horizontal="left" vertical="top" wrapText="1"/>
    </xf>
    <xf numFmtId="49" fontId="8" fillId="0" borderId="51" xfId="0" applyNumberFormat="1" applyFont="1" applyBorder="1" applyAlignment="1">
      <alignment horizontal="center" vertical="top"/>
    </xf>
    <xf numFmtId="49" fontId="8" fillId="0" borderId="43" xfId="0" applyNumberFormat="1" applyFont="1" applyBorder="1" applyAlignment="1">
      <alignment horizontal="center" vertical="top"/>
    </xf>
    <xf numFmtId="49" fontId="7" fillId="2" borderId="52" xfId="0" applyNumberFormat="1" applyFont="1" applyFill="1" applyBorder="1" applyAlignment="1">
      <alignment horizontal="center" vertical="top"/>
    </xf>
    <xf numFmtId="49" fontId="7" fillId="2" borderId="53" xfId="0" applyNumberFormat="1" applyFont="1" applyFill="1" applyBorder="1" applyAlignment="1">
      <alignment horizontal="center" vertical="top"/>
    </xf>
    <xf numFmtId="49" fontId="7" fillId="3" borderId="15" xfId="0" applyNumberFormat="1" applyFont="1" applyFill="1" applyBorder="1" applyAlignment="1">
      <alignment horizontal="center" vertical="top"/>
    </xf>
    <xf numFmtId="49" fontId="7" fillId="3" borderId="1" xfId="0" applyNumberFormat="1" applyFont="1" applyFill="1" applyBorder="1" applyAlignment="1">
      <alignment horizontal="center" vertical="top"/>
    </xf>
    <xf numFmtId="49" fontId="7" fillId="0" borderId="15" xfId="0" applyNumberFormat="1" applyFont="1" applyBorder="1" applyAlignment="1">
      <alignment horizontal="center" vertical="top"/>
    </xf>
    <xf numFmtId="49" fontId="7" fillId="0" borderId="1" xfId="0" applyNumberFormat="1" applyFont="1" applyBorder="1" applyAlignment="1">
      <alignment horizontal="center" vertical="top"/>
    </xf>
    <xf numFmtId="0" fontId="6" fillId="0" borderId="27" xfId="0" applyFont="1" applyFill="1" applyBorder="1" applyAlignment="1">
      <alignment vertical="top" wrapText="1"/>
    </xf>
    <xf numFmtId="0" fontId="6" fillId="0" borderId="63" xfId="0" applyFont="1" applyFill="1" applyBorder="1" applyAlignment="1">
      <alignment vertical="top" wrapText="1"/>
    </xf>
    <xf numFmtId="49" fontId="8" fillId="0" borderId="5" xfId="0" applyNumberFormat="1" applyFont="1" applyBorder="1" applyAlignment="1">
      <alignment horizontal="center" vertical="top"/>
    </xf>
    <xf numFmtId="49" fontId="8" fillId="0" borderId="13" xfId="0" applyNumberFormat="1" applyFont="1" applyBorder="1" applyAlignment="1">
      <alignment horizontal="center" vertical="top"/>
    </xf>
    <xf numFmtId="49" fontId="7" fillId="2" borderId="68" xfId="0" applyNumberFormat="1" applyFont="1" applyFill="1" applyBorder="1" applyAlignment="1">
      <alignment horizontal="center" vertical="top"/>
    </xf>
    <xf numFmtId="49" fontId="7" fillId="3" borderId="37" xfId="0" applyNumberFormat="1" applyFont="1" applyFill="1" applyBorder="1" applyAlignment="1">
      <alignment horizontal="center" vertical="top"/>
    </xf>
    <xf numFmtId="49" fontId="7" fillId="0" borderId="37" xfId="0" applyNumberFormat="1" applyFont="1" applyBorder="1" applyAlignment="1">
      <alignment horizontal="center" vertical="top"/>
    </xf>
    <xf numFmtId="0" fontId="6" fillId="0" borderId="39" xfId="0" applyFont="1" applyFill="1" applyBorder="1" applyAlignment="1">
      <alignment vertical="top" wrapText="1"/>
    </xf>
    <xf numFmtId="49" fontId="8" fillId="0" borderId="55" xfId="0" applyNumberFormat="1" applyFont="1" applyBorder="1" applyAlignment="1">
      <alignment horizontal="center" vertical="top"/>
    </xf>
    <xf numFmtId="49" fontId="7" fillId="0" borderId="9" xfId="0" applyNumberFormat="1" applyFont="1" applyBorder="1" applyAlignment="1">
      <alignment horizontal="center" vertical="top"/>
    </xf>
    <xf numFmtId="0" fontId="6" fillId="0" borderId="41" xfId="0" applyFont="1" applyFill="1" applyBorder="1" applyAlignment="1">
      <alignment horizontal="left" vertical="top" wrapText="1"/>
    </xf>
    <xf numFmtId="49" fontId="2" fillId="0" borderId="66" xfId="0" applyNumberFormat="1" applyFont="1" applyBorder="1" applyAlignment="1">
      <alignment horizontal="center" vertical="top"/>
    </xf>
    <xf numFmtId="49" fontId="2" fillId="0" borderId="45" xfId="0" applyNumberFormat="1" applyFont="1" applyBorder="1" applyAlignment="1">
      <alignment horizontal="center" vertical="top"/>
    </xf>
    <xf numFmtId="49" fontId="2" fillId="0" borderId="59" xfId="0" applyNumberFormat="1" applyFont="1" applyBorder="1" applyAlignment="1">
      <alignment horizontal="center" vertical="top"/>
    </xf>
    <xf numFmtId="49" fontId="2" fillId="0" borderId="55" xfId="0" applyNumberFormat="1" applyFont="1" applyBorder="1" applyAlignment="1">
      <alignment horizontal="center" vertical="top"/>
    </xf>
    <xf numFmtId="49" fontId="7" fillId="2" borderId="16" xfId="0" applyNumberFormat="1" applyFont="1" applyFill="1" applyBorder="1" applyAlignment="1">
      <alignment horizontal="center" vertical="top"/>
    </xf>
    <xf numFmtId="49" fontId="7" fillId="2" borderId="14" xfId="0" applyNumberFormat="1" applyFont="1" applyFill="1" applyBorder="1" applyAlignment="1">
      <alignment horizontal="center" vertical="top"/>
    </xf>
    <xf numFmtId="49" fontId="7" fillId="3" borderId="27" xfId="0" applyNumberFormat="1" applyFont="1" applyFill="1" applyBorder="1" applyAlignment="1">
      <alignment horizontal="center" vertical="top"/>
    </xf>
    <xf numFmtId="49" fontId="7" fillId="3" borderId="7" xfId="0" applyNumberFormat="1" applyFont="1" applyFill="1" applyBorder="1" applyAlignment="1">
      <alignment horizontal="center" vertical="top"/>
    </xf>
    <xf numFmtId="49" fontId="7" fillId="3" borderId="63" xfId="0" applyNumberFormat="1" applyFont="1" applyFill="1" applyBorder="1" applyAlignment="1">
      <alignment horizontal="center" vertical="top"/>
    </xf>
    <xf numFmtId="49" fontId="2" fillId="0" borderId="52" xfId="0" applyNumberFormat="1" applyFont="1" applyBorder="1" applyAlignment="1">
      <alignment horizontal="center" vertical="top"/>
    </xf>
    <xf numFmtId="49" fontId="2" fillId="0" borderId="53" xfId="0" applyNumberFormat="1" applyFont="1" applyBorder="1" applyAlignment="1">
      <alignment horizontal="center" vertical="top"/>
    </xf>
    <xf numFmtId="0" fontId="8" fillId="0" borderId="67" xfId="0" applyFont="1" applyBorder="1" applyAlignment="1">
      <alignment horizontal="center" vertical="center" textRotation="90" wrapText="1"/>
    </xf>
    <xf numFmtId="0" fontId="8" fillId="0" borderId="0" xfId="0" applyFont="1" applyBorder="1" applyAlignment="1">
      <alignment horizontal="center" vertical="center" textRotation="90" wrapText="1"/>
    </xf>
    <xf numFmtId="0" fontId="8" fillId="0" borderId="44" xfId="0" applyFont="1" applyBorder="1" applyAlignment="1">
      <alignment horizontal="center" vertical="center" textRotation="90" wrapText="1"/>
    </xf>
    <xf numFmtId="0" fontId="8" fillId="0" borderId="51" xfId="0" applyFont="1" applyBorder="1" applyAlignment="1">
      <alignment horizontal="center" vertical="center" textRotation="90" wrapText="1"/>
    </xf>
    <xf numFmtId="0" fontId="8" fillId="0" borderId="19" xfId="0" applyFont="1" applyBorder="1" applyAlignment="1">
      <alignment horizontal="center" vertical="center" textRotation="90" wrapText="1"/>
    </xf>
    <xf numFmtId="0" fontId="8" fillId="0" borderId="43" xfId="0" applyFont="1" applyBorder="1" applyAlignment="1">
      <alignment horizontal="center" vertical="center" textRotation="90" wrapText="1"/>
    </xf>
    <xf numFmtId="0" fontId="7" fillId="0" borderId="52" xfId="0" applyFont="1" applyBorder="1" applyAlignment="1">
      <alignment horizontal="center" vertical="center"/>
    </xf>
    <xf numFmtId="0" fontId="7" fillId="0" borderId="18" xfId="0" applyFont="1" applyBorder="1" applyAlignment="1">
      <alignment horizontal="center" vertical="center"/>
    </xf>
    <xf numFmtId="0" fontId="7" fillId="0" borderId="47" xfId="0" applyFont="1" applyBorder="1" applyAlignment="1">
      <alignment horizontal="center" vertical="center"/>
    </xf>
    <xf numFmtId="0" fontId="2" fillId="0" borderId="10" xfId="0" applyFont="1" applyBorder="1" applyAlignment="1">
      <alignment horizontal="center" vertical="center" textRotation="90" wrapText="1"/>
    </xf>
    <xf numFmtId="0" fontId="2" fillId="0" borderId="40" xfId="0" applyFont="1" applyBorder="1" applyAlignment="1">
      <alignment horizontal="center" vertical="center" textRotation="90" wrapText="1"/>
    </xf>
    <xf numFmtId="0" fontId="2" fillId="0" borderId="57" xfId="0" applyFont="1" applyBorder="1" applyAlignment="1">
      <alignment horizontal="center" vertical="center"/>
    </xf>
    <xf numFmtId="0" fontId="2" fillId="0" borderId="11" xfId="0" applyFont="1" applyFill="1" applyBorder="1" applyAlignment="1">
      <alignment horizontal="center" vertical="center" textRotation="90" wrapText="1"/>
    </xf>
    <xf numFmtId="0" fontId="2" fillId="0" borderId="33" xfId="0" applyFont="1" applyFill="1" applyBorder="1" applyAlignment="1">
      <alignment horizontal="center" vertical="center" textRotation="90" wrapText="1"/>
    </xf>
    <xf numFmtId="0" fontId="6" fillId="0" borderId="10" xfId="0" applyFont="1" applyBorder="1" applyAlignment="1">
      <alignment horizontal="center" vertical="center" wrapText="1"/>
    </xf>
    <xf numFmtId="0" fontId="6" fillId="0" borderId="40" xfId="0" applyFont="1" applyBorder="1" applyAlignment="1">
      <alignment horizontal="center" vertical="center" wrapText="1"/>
    </xf>
    <xf numFmtId="0" fontId="2" fillId="0" borderId="37" xfId="0" applyFont="1" applyBorder="1" applyAlignment="1">
      <alignment horizontal="center" vertical="center"/>
    </xf>
    <xf numFmtId="0" fontId="2" fillId="0" borderId="73" xfId="0" applyFont="1" applyBorder="1" applyAlignment="1">
      <alignment horizontal="center" vertical="center"/>
    </xf>
    <xf numFmtId="0" fontId="19" fillId="0" borderId="0" xfId="0" applyFont="1" applyAlignment="1">
      <alignment horizontal="left" vertical="top" wrapText="1"/>
    </xf>
    <xf numFmtId="0" fontId="14" fillId="0" borderId="0" xfId="0" applyFont="1" applyAlignment="1">
      <alignment horizontal="left" wrapText="1"/>
    </xf>
    <xf numFmtId="0" fontId="2" fillId="0" borderId="16" xfId="0" applyFont="1" applyBorder="1" applyAlignment="1">
      <alignment horizontal="center" vertical="center" textRotation="90" wrapText="1"/>
    </xf>
    <xf numFmtId="0" fontId="2" fillId="0" borderId="61" xfId="0" applyFont="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15" xfId="0" applyFont="1" applyBorder="1" applyAlignment="1">
      <alignment horizontal="center" vertical="center" textRotation="90" wrapText="1"/>
    </xf>
    <xf numFmtId="0" fontId="2" fillId="0" borderId="57"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6" fillId="0" borderId="28"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32" xfId="0" applyFont="1" applyBorder="1" applyAlignment="1">
      <alignment horizontal="center" vertical="center" wrapText="1"/>
    </xf>
    <xf numFmtId="0" fontId="2" fillId="0" borderId="51" xfId="0" applyNumberFormat="1" applyFont="1" applyBorder="1" applyAlignment="1">
      <alignment horizontal="center" vertical="center" textRotation="90" wrapText="1"/>
    </xf>
    <xf numFmtId="0" fontId="2" fillId="0" borderId="19" xfId="0" applyNumberFormat="1" applyFont="1" applyBorder="1" applyAlignment="1">
      <alignment horizontal="center" vertical="center" textRotation="90" wrapText="1"/>
    </xf>
    <xf numFmtId="0" fontId="2" fillId="0" borderId="43" xfId="0" applyNumberFormat="1" applyFont="1" applyBorder="1" applyAlignment="1">
      <alignment horizontal="center" vertical="center" textRotation="90" wrapText="1"/>
    </xf>
    <xf numFmtId="0" fontId="2" fillId="0" borderId="18" xfId="0" applyFont="1" applyBorder="1" applyAlignment="1">
      <alignment horizontal="center" vertical="center" textRotation="90" wrapText="1"/>
    </xf>
    <xf numFmtId="0" fontId="2" fillId="0" borderId="62" xfId="0" applyFont="1" applyBorder="1" applyAlignment="1">
      <alignment horizontal="center" vertical="center" textRotation="90" wrapText="1"/>
    </xf>
    <xf numFmtId="0" fontId="2" fillId="0" borderId="22" xfId="0" applyFont="1" applyBorder="1" applyAlignment="1">
      <alignment horizontal="center" vertical="center" textRotation="90" wrapText="1"/>
    </xf>
    <xf numFmtId="0" fontId="2" fillId="0" borderId="51"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2" fillId="0" borderId="43" xfId="0" applyFont="1" applyBorder="1" applyAlignment="1">
      <alignment horizontal="center" vertical="center" textRotation="90" wrapText="1"/>
    </xf>
    <xf numFmtId="0" fontId="6" fillId="0" borderId="73" xfId="0" applyFont="1" applyFill="1" applyBorder="1" applyAlignment="1">
      <alignment horizontal="left" vertical="top" wrapText="1"/>
    </xf>
    <xf numFmtId="164" fontId="7" fillId="4" borderId="57" xfId="0" applyNumberFormat="1" applyFont="1" applyFill="1" applyBorder="1" applyAlignment="1">
      <alignment horizontal="center" vertical="top"/>
    </xf>
    <xf numFmtId="0" fontId="17" fillId="0" borderId="37" xfId="0" applyNumberFormat="1" applyFont="1" applyFill="1" applyBorder="1" applyAlignment="1">
      <alignment horizontal="center" vertical="top"/>
    </xf>
    <xf numFmtId="0" fontId="17" fillId="0" borderId="58" xfId="0" applyNumberFormat="1" applyFont="1" applyFill="1" applyBorder="1" applyAlignment="1">
      <alignment horizontal="center" vertical="top"/>
    </xf>
    <xf numFmtId="0" fontId="17" fillId="0" borderId="73" xfId="0" applyNumberFormat="1" applyFont="1" applyFill="1" applyBorder="1" applyAlignment="1">
      <alignment horizontal="center" vertical="top"/>
    </xf>
  </cellXfs>
  <cellStyles count="7">
    <cellStyle name="Įprastas" xfId="0" builtinId="0"/>
    <cellStyle name="Įprastas 2" xfId="2"/>
    <cellStyle name="Normal 2" xfId="1"/>
    <cellStyle name="Normal 2 2" xfId="3"/>
    <cellStyle name="Normal 3" xfId="4"/>
    <cellStyle name="Normal_1 lentelė(1)" xfId="6"/>
    <cellStyle name="Procentai"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25"/>
  <sheetViews>
    <sheetView tabSelected="1" topLeftCell="A55" zoomScaleNormal="100" workbookViewId="0">
      <selection activeCell="E70" sqref="E70:E74"/>
    </sheetView>
  </sheetViews>
  <sheetFormatPr defaultColWidth="9.109375" defaultRowHeight="10.199999999999999" x14ac:dyDescent="0.25"/>
  <cols>
    <col min="1" max="1" width="2.33203125" style="1" customWidth="1"/>
    <col min="2" max="3" width="2.5546875" style="1" customWidth="1"/>
    <col min="4" max="4" width="39.6640625" style="1" customWidth="1"/>
    <col min="5" max="5" width="8.109375" style="2" customWidth="1"/>
    <col min="6" max="6" width="5.109375" style="1" customWidth="1"/>
    <col min="7" max="7" width="6.88671875" style="3" customWidth="1"/>
    <col min="8" max="8" width="6.6640625" style="1" customWidth="1"/>
    <col min="9" max="9" width="6.44140625" style="1" customWidth="1"/>
    <col min="10" max="10" width="5.44140625" style="1" customWidth="1"/>
    <col min="11" max="11" width="5.6640625" style="1" customWidth="1"/>
    <col min="12" max="12" width="7.109375" style="1" customWidth="1"/>
    <col min="13" max="13" width="6.44140625" style="1" customWidth="1"/>
    <col min="14" max="14" width="15.33203125" style="1" customWidth="1"/>
    <col min="15" max="15" width="4.33203125" style="4" customWidth="1"/>
    <col min="16" max="16" width="4.6640625" style="1" customWidth="1"/>
    <col min="17" max="17" width="4.33203125" style="1" customWidth="1"/>
    <col min="18" max="16384" width="9.109375" style="5"/>
  </cols>
  <sheetData>
    <row r="1" spans="1:23" ht="28.2" customHeight="1" x14ac:dyDescent="0.25">
      <c r="J1" s="504"/>
      <c r="K1" s="504"/>
      <c r="L1" s="504"/>
      <c r="M1" s="504"/>
      <c r="N1" s="504"/>
      <c r="O1" s="504"/>
      <c r="P1" s="504"/>
      <c r="Q1" s="504"/>
    </row>
    <row r="2" spans="1:23" ht="14.25" customHeight="1" x14ac:dyDescent="0.25">
      <c r="E2" s="175" t="s">
        <v>77</v>
      </c>
      <c r="L2" s="132"/>
      <c r="M2" s="133"/>
      <c r="N2" s="133"/>
      <c r="O2" s="133"/>
      <c r="P2" s="133"/>
      <c r="Q2" s="133"/>
    </row>
    <row r="3" spans="1:23" ht="14.25" customHeight="1" thickBot="1" x14ac:dyDescent="0.3">
      <c r="D3" s="505" t="s">
        <v>35</v>
      </c>
      <c r="E3" s="505"/>
      <c r="F3" s="505"/>
      <c r="G3" s="505"/>
      <c r="H3" s="505"/>
      <c r="I3" s="505"/>
      <c r="J3" s="505"/>
      <c r="K3" s="505"/>
      <c r="L3" s="505"/>
      <c r="M3" s="505"/>
      <c r="N3" s="505"/>
      <c r="O3" s="505"/>
      <c r="P3" s="505"/>
      <c r="Q3" s="505"/>
      <c r="R3" s="505"/>
      <c r="S3" s="505"/>
      <c r="T3" s="505"/>
      <c r="U3" s="505"/>
      <c r="V3" s="505"/>
      <c r="W3" s="505"/>
    </row>
    <row r="4" spans="1:23" ht="36.75" customHeight="1" x14ac:dyDescent="0.25">
      <c r="A4" s="506" t="s">
        <v>0</v>
      </c>
      <c r="B4" s="509" t="s">
        <v>1</v>
      </c>
      <c r="C4" s="509" t="s">
        <v>2</v>
      </c>
      <c r="D4" s="512" t="s">
        <v>3</v>
      </c>
      <c r="E4" s="515" t="s">
        <v>4</v>
      </c>
      <c r="F4" s="518" t="s">
        <v>5</v>
      </c>
      <c r="G4" s="521" t="s">
        <v>6</v>
      </c>
      <c r="H4" s="387" t="s">
        <v>55</v>
      </c>
      <c r="I4" s="388"/>
      <c r="J4" s="388"/>
      <c r="K4" s="389"/>
      <c r="L4" s="486" t="s">
        <v>75</v>
      </c>
      <c r="M4" s="489" t="s">
        <v>76</v>
      </c>
      <c r="N4" s="492" t="s">
        <v>22</v>
      </c>
      <c r="O4" s="493"/>
      <c r="P4" s="493"/>
      <c r="Q4" s="494"/>
    </row>
    <row r="5" spans="1:23" ht="15" customHeight="1" x14ac:dyDescent="0.25">
      <c r="A5" s="507"/>
      <c r="B5" s="510"/>
      <c r="C5" s="510"/>
      <c r="D5" s="513"/>
      <c r="E5" s="516"/>
      <c r="F5" s="519"/>
      <c r="G5" s="522"/>
      <c r="H5" s="495" t="s">
        <v>7</v>
      </c>
      <c r="I5" s="497" t="s">
        <v>8</v>
      </c>
      <c r="J5" s="497"/>
      <c r="K5" s="498" t="s">
        <v>73</v>
      </c>
      <c r="L5" s="487"/>
      <c r="M5" s="490"/>
      <c r="N5" s="500" t="s">
        <v>34</v>
      </c>
      <c r="O5" s="502" t="s">
        <v>9</v>
      </c>
      <c r="P5" s="502"/>
      <c r="Q5" s="503"/>
    </row>
    <row r="6" spans="1:23" ht="75" customHeight="1" thickBot="1" x14ac:dyDescent="0.3">
      <c r="A6" s="508"/>
      <c r="B6" s="511"/>
      <c r="C6" s="511"/>
      <c r="D6" s="514"/>
      <c r="E6" s="517"/>
      <c r="F6" s="520"/>
      <c r="G6" s="523"/>
      <c r="H6" s="496"/>
      <c r="I6" s="97" t="s">
        <v>7</v>
      </c>
      <c r="J6" s="31" t="s">
        <v>10</v>
      </c>
      <c r="K6" s="499"/>
      <c r="L6" s="488"/>
      <c r="M6" s="491"/>
      <c r="N6" s="501"/>
      <c r="O6" s="7" t="s">
        <v>47</v>
      </c>
      <c r="P6" s="7" t="s">
        <v>48</v>
      </c>
      <c r="Q6" s="8" t="s">
        <v>56</v>
      </c>
    </row>
    <row r="7" spans="1:23" ht="15.75" customHeight="1" thickBot="1" x14ac:dyDescent="0.3">
      <c r="A7" s="32" t="s">
        <v>11</v>
      </c>
      <c r="B7" s="407" t="s">
        <v>78</v>
      </c>
      <c r="C7" s="407"/>
      <c r="D7" s="407"/>
      <c r="E7" s="407"/>
      <c r="F7" s="407"/>
      <c r="G7" s="407"/>
      <c r="H7" s="407"/>
      <c r="I7" s="407"/>
      <c r="J7" s="407"/>
      <c r="K7" s="407"/>
      <c r="L7" s="407"/>
      <c r="M7" s="407"/>
      <c r="N7" s="407"/>
      <c r="O7" s="407"/>
      <c r="P7" s="407"/>
      <c r="Q7" s="408"/>
    </row>
    <row r="8" spans="1:23" ht="43.2" customHeight="1" thickBot="1" x14ac:dyDescent="0.3">
      <c r="A8" s="33" t="s">
        <v>11</v>
      </c>
      <c r="B8" s="34" t="s">
        <v>11</v>
      </c>
      <c r="C8" s="409" t="s">
        <v>79</v>
      </c>
      <c r="D8" s="409"/>
      <c r="E8" s="409"/>
      <c r="F8" s="409"/>
      <c r="G8" s="409"/>
      <c r="H8" s="409"/>
      <c r="I8" s="409"/>
      <c r="J8" s="409"/>
      <c r="K8" s="409"/>
      <c r="L8" s="409"/>
      <c r="M8" s="409"/>
      <c r="N8" s="409"/>
      <c r="O8" s="409"/>
      <c r="P8" s="409"/>
      <c r="Q8" s="410"/>
    </row>
    <row r="9" spans="1:23" ht="14.25" customHeight="1" x14ac:dyDescent="0.25">
      <c r="A9" s="479" t="s">
        <v>11</v>
      </c>
      <c r="B9" s="481" t="s">
        <v>11</v>
      </c>
      <c r="C9" s="462" t="s">
        <v>11</v>
      </c>
      <c r="D9" s="414" t="s">
        <v>80</v>
      </c>
      <c r="E9" s="447" t="s">
        <v>45</v>
      </c>
      <c r="F9" s="484" t="s">
        <v>68</v>
      </c>
      <c r="G9" s="51" t="s">
        <v>46</v>
      </c>
      <c r="H9" s="270">
        <v>425.6</v>
      </c>
      <c r="I9" s="152">
        <v>425.6</v>
      </c>
      <c r="J9" s="152">
        <v>0</v>
      </c>
      <c r="K9" s="153">
        <v>0</v>
      </c>
      <c r="L9" s="154">
        <v>358.7</v>
      </c>
      <c r="M9" s="155">
        <v>358.7</v>
      </c>
      <c r="N9" s="453" t="s">
        <v>81</v>
      </c>
      <c r="O9" s="156">
        <v>1410</v>
      </c>
      <c r="P9" s="156">
        <v>1190</v>
      </c>
      <c r="Q9" s="157">
        <v>1190</v>
      </c>
    </row>
    <row r="10" spans="1:23" ht="14.25" customHeight="1" x14ac:dyDescent="0.25">
      <c r="A10" s="436"/>
      <c r="B10" s="482"/>
      <c r="C10" s="442"/>
      <c r="D10" s="415"/>
      <c r="E10" s="451"/>
      <c r="F10" s="477"/>
      <c r="G10" s="85" t="s">
        <v>38</v>
      </c>
      <c r="H10" s="183">
        <v>3.1</v>
      </c>
      <c r="I10" s="165">
        <v>3.1</v>
      </c>
      <c r="J10" s="165">
        <v>0</v>
      </c>
      <c r="K10" s="184">
        <v>0</v>
      </c>
      <c r="L10" s="169">
        <v>3.1</v>
      </c>
      <c r="M10" s="166">
        <v>3.1</v>
      </c>
      <c r="N10" s="455"/>
      <c r="O10" s="185"/>
      <c r="P10" s="185"/>
      <c r="Q10" s="186"/>
    </row>
    <row r="11" spans="1:23" ht="26.4" customHeight="1" thickBot="1" x14ac:dyDescent="0.3">
      <c r="A11" s="480"/>
      <c r="B11" s="483"/>
      <c r="C11" s="463"/>
      <c r="D11" s="474"/>
      <c r="E11" s="449"/>
      <c r="F11" s="485"/>
      <c r="G11" s="9" t="s">
        <v>12</v>
      </c>
      <c r="H11" s="11">
        <v>428.7</v>
      </c>
      <c r="I11" s="10">
        <v>428.7</v>
      </c>
      <c r="J11" s="10">
        <v>0</v>
      </c>
      <c r="K11" s="12">
        <f>SUM(K9:K9)</f>
        <v>0</v>
      </c>
      <c r="L11" s="164">
        <v>361.8</v>
      </c>
      <c r="M11" s="13">
        <v>361.8</v>
      </c>
      <c r="N11" s="454"/>
      <c r="O11" s="187"/>
      <c r="P11" s="187"/>
      <c r="Q11" s="188"/>
      <c r="R11" s="102"/>
      <c r="T11" s="101"/>
    </row>
    <row r="12" spans="1:23" ht="14.25" customHeight="1" x14ac:dyDescent="0.25">
      <c r="A12" s="125" t="s">
        <v>11</v>
      </c>
      <c r="B12" s="150" t="s">
        <v>11</v>
      </c>
      <c r="C12" s="92" t="s">
        <v>13</v>
      </c>
      <c r="D12" s="414" t="s">
        <v>82</v>
      </c>
      <c r="E12" s="447" t="s">
        <v>45</v>
      </c>
      <c r="F12" s="99" t="s">
        <v>68</v>
      </c>
      <c r="G12" s="51" t="s">
        <v>38</v>
      </c>
      <c r="H12" s="309">
        <v>2303.6999999999998</v>
      </c>
      <c r="I12" s="310">
        <v>2303.6999999999998</v>
      </c>
      <c r="J12" s="152">
        <v>0</v>
      </c>
      <c r="K12" s="153">
        <v>0</v>
      </c>
      <c r="L12" s="154">
        <v>2745</v>
      </c>
      <c r="M12" s="155">
        <v>2745</v>
      </c>
      <c r="N12" s="453" t="s">
        <v>83</v>
      </c>
      <c r="O12" s="156">
        <v>3400</v>
      </c>
      <c r="P12" s="156">
        <v>4100</v>
      </c>
      <c r="Q12" s="157">
        <v>4100</v>
      </c>
      <c r="R12" s="102"/>
      <c r="T12" s="101"/>
    </row>
    <row r="13" spans="1:23" ht="13.5" customHeight="1" x14ac:dyDescent="0.25">
      <c r="A13" s="125"/>
      <c r="B13" s="150"/>
      <c r="C13" s="92"/>
      <c r="D13" s="415"/>
      <c r="E13" s="448"/>
      <c r="F13" s="99"/>
      <c r="G13" s="75"/>
      <c r="H13" s="271">
        <v>0</v>
      </c>
      <c r="I13" s="73">
        <v>0</v>
      </c>
      <c r="J13" s="73">
        <v>0</v>
      </c>
      <c r="K13" s="74">
        <v>0</v>
      </c>
      <c r="L13" s="76">
        <v>0</v>
      </c>
      <c r="M13" s="77">
        <v>0</v>
      </c>
      <c r="N13" s="455"/>
      <c r="O13" s="189"/>
      <c r="P13" s="189"/>
      <c r="Q13" s="190"/>
      <c r="R13" s="102"/>
      <c r="T13" s="101"/>
    </row>
    <row r="14" spans="1:23" ht="19.2" customHeight="1" thickBot="1" x14ac:dyDescent="0.3">
      <c r="A14" s="126"/>
      <c r="B14" s="21"/>
      <c r="C14" s="94"/>
      <c r="D14" s="474"/>
      <c r="E14" s="449"/>
      <c r="F14" s="98"/>
      <c r="G14" s="9" t="s">
        <v>12</v>
      </c>
      <c r="H14" s="302">
        <f>SUM(H12:H13)</f>
        <v>2303.6999999999998</v>
      </c>
      <c r="I14" s="303">
        <f>I12</f>
        <v>2303.6999999999998</v>
      </c>
      <c r="J14" s="10">
        <v>0</v>
      </c>
      <c r="K14" s="12">
        <f>SUM(K12:K13)</f>
        <v>0</v>
      </c>
      <c r="L14" s="164">
        <f>SUM(L12)</f>
        <v>2745</v>
      </c>
      <c r="M14" s="13">
        <f>M13+M12</f>
        <v>2745</v>
      </c>
      <c r="N14" s="454"/>
      <c r="O14" s="187"/>
      <c r="P14" s="187"/>
      <c r="Q14" s="188"/>
      <c r="R14" s="102"/>
      <c r="T14" s="101"/>
    </row>
    <row r="15" spans="1:23" ht="15" customHeight="1" thickBot="1" x14ac:dyDescent="0.3">
      <c r="A15" s="124" t="s">
        <v>11</v>
      </c>
      <c r="B15" s="149" t="s">
        <v>11</v>
      </c>
      <c r="C15" s="441" t="s">
        <v>36</v>
      </c>
      <c r="D15" s="414" t="s">
        <v>84</v>
      </c>
      <c r="E15" s="447" t="s">
        <v>45</v>
      </c>
      <c r="F15" s="475" t="s">
        <v>85</v>
      </c>
      <c r="G15" s="14" t="s">
        <v>54</v>
      </c>
      <c r="H15" s="300">
        <v>8518.1</v>
      </c>
      <c r="I15" s="301">
        <v>8518.1</v>
      </c>
      <c r="J15" s="15">
        <v>0</v>
      </c>
      <c r="K15" s="17">
        <v>0</v>
      </c>
      <c r="L15" s="18">
        <v>8376.7000000000007</v>
      </c>
      <c r="M15" s="19">
        <v>8492.6</v>
      </c>
      <c r="N15" s="453" t="s">
        <v>81</v>
      </c>
      <c r="O15" s="120">
        <v>4550</v>
      </c>
      <c r="P15" s="120">
        <v>4682</v>
      </c>
      <c r="Q15" s="121">
        <v>4729</v>
      </c>
      <c r="R15" s="102"/>
      <c r="T15" s="101"/>
    </row>
    <row r="16" spans="1:23" ht="15" customHeight="1" x14ac:dyDescent="0.25">
      <c r="A16" s="125"/>
      <c r="B16" s="150"/>
      <c r="C16" s="442"/>
      <c r="D16" s="415"/>
      <c r="E16" s="448"/>
      <c r="F16" s="477"/>
      <c r="G16" s="14" t="s">
        <v>54</v>
      </c>
      <c r="H16" s="300">
        <v>170.4</v>
      </c>
      <c r="I16" s="301">
        <v>170.4</v>
      </c>
      <c r="J16" s="15">
        <v>83.7</v>
      </c>
      <c r="K16" s="17">
        <v>0</v>
      </c>
      <c r="L16" s="18">
        <v>167.5</v>
      </c>
      <c r="M16" s="19">
        <v>169.9</v>
      </c>
      <c r="N16" s="455"/>
      <c r="O16" s="116"/>
      <c r="P16" s="116"/>
      <c r="Q16" s="191"/>
      <c r="R16" s="102"/>
      <c r="T16" s="101"/>
    </row>
    <row r="17" spans="1:20" ht="38.4" customHeight="1" thickBot="1" x14ac:dyDescent="0.3">
      <c r="A17" s="126"/>
      <c r="B17" s="21"/>
      <c r="C17" s="443"/>
      <c r="D17" s="474"/>
      <c r="E17" s="449"/>
      <c r="F17" s="476"/>
      <c r="G17" s="9" t="s">
        <v>12</v>
      </c>
      <c r="H17" s="302">
        <v>8688.5</v>
      </c>
      <c r="I17" s="302">
        <v>8688.5</v>
      </c>
      <c r="J17" s="10">
        <v>83.7</v>
      </c>
      <c r="K17" s="12">
        <f>K15</f>
        <v>0</v>
      </c>
      <c r="L17" s="20">
        <v>8544.2000000000007</v>
      </c>
      <c r="M17" s="13">
        <v>8662.5</v>
      </c>
      <c r="N17" s="454"/>
      <c r="O17" s="119"/>
      <c r="P17" s="119"/>
      <c r="Q17" s="192"/>
      <c r="R17" s="102"/>
      <c r="T17" s="101"/>
    </row>
    <row r="18" spans="1:20" ht="16.5" customHeight="1" thickBot="1" x14ac:dyDescent="0.3">
      <c r="A18" s="124" t="s">
        <v>11</v>
      </c>
      <c r="B18" s="149" t="s">
        <v>11</v>
      </c>
      <c r="C18" s="441" t="s">
        <v>37</v>
      </c>
      <c r="D18" s="414" t="s">
        <v>86</v>
      </c>
      <c r="E18" s="447" t="s">
        <v>45</v>
      </c>
      <c r="F18" s="475" t="s">
        <v>85</v>
      </c>
      <c r="G18" s="14" t="s">
        <v>54</v>
      </c>
      <c r="H18" s="16">
        <v>1284.3</v>
      </c>
      <c r="I18" s="15">
        <v>1284.3</v>
      </c>
      <c r="J18" s="15">
        <v>0</v>
      </c>
      <c r="K18" s="17">
        <v>0</v>
      </c>
      <c r="L18" s="18">
        <v>1348.6</v>
      </c>
      <c r="M18" s="19">
        <v>1278.4000000000001</v>
      </c>
      <c r="N18" s="453" t="s">
        <v>81</v>
      </c>
      <c r="O18" s="120">
        <v>2893</v>
      </c>
      <c r="P18" s="120">
        <v>2545</v>
      </c>
      <c r="Q18" s="121">
        <v>2398</v>
      </c>
      <c r="R18" s="102"/>
      <c r="T18" s="101"/>
    </row>
    <row r="19" spans="1:20" ht="16.5" customHeight="1" x14ac:dyDescent="0.25">
      <c r="A19" s="125"/>
      <c r="B19" s="150"/>
      <c r="C19" s="442"/>
      <c r="D19" s="415"/>
      <c r="E19" s="448"/>
      <c r="F19" s="477"/>
      <c r="G19" s="14" t="s">
        <v>54</v>
      </c>
      <c r="H19" s="16">
        <v>41.7</v>
      </c>
      <c r="I19" s="15">
        <v>41.7</v>
      </c>
      <c r="J19" s="15">
        <v>33.799999999999997</v>
      </c>
      <c r="K19" s="17">
        <v>0</v>
      </c>
      <c r="L19" s="18">
        <v>43.8</v>
      </c>
      <c r="M19" s="19">
        <v>41.5</v>
      </c>
      <c r="N19" s="455"/>
      <c r="O19" s="116"/>
      <c r="P19" s="116"/>
      <c r="Q19" s="191"/>
      <c r="R19" s="102"/>
      <c r="T19" s="101"/>
    </row>
    <row r="20" spans="1:20" ht="31.2" customHeight="1" thickBot="1" x14ac:dyDescent="0.3">
      <c r="A20" s="126"/>
      <c r="B20" s="21"/>
      <c r="C20" s="443"/>
      <c r="D20" s="474"/>
      <c r="E20" s="449"/>
      <c r="F20" s="476"/>
      <c r="G20" s="9" t="s">
        <v>12</v>
      </c>
      <c r="H20" s="11">
        <v>1326</v>
      </c>
      <c r="I20" s="11">
        <v>1326</v>
      </c>
      <c r="J20" s="10">
        <v>33.799999999999997</v>
      </c>
      <c r="K20" s="12">
        <f>K18</f>
        <v>0</v>
      </c>
      <c r="L20" s="20">
        <v>1392.4</v>
      </c>
      <c r="M20" s="13">
        <v>1319.9</v>
      </c>
      <c r="N20" s="454"/>
      <c r="O20" s="119"/>
      <c r="P20" s="119"/>
      <c r="Q20" s="192"/>
      <c r="R20" s="102"/>
      <c r="T20" s="101"/>
    </row>
    <row r="21" spans="1:20" ht="19.5" customHeight="1" x14ac:dyDescent="0.25">
      <c r="A21" s="125" t="s">
        <v>11</v>
      </c>
      <c r="B21" s="150" t="s">
        <v>11</v>
      </c>
      <c r="C21" s="442" t="s">
        <v>40</v>
      </c>
      <c r="D21" s="415" t="s">
        <v>87</v>
      </c>
      <c r="E21" s="478" t="s">
        <v>45</v>
      </c>
      <c r="F21" s="477" t="s">
        <v>68</v>
      </c>
      <c r="G21" s="86" t="s">
        <v>54</v>
      </c>
      <c r="H21" s="307">
        <v>2.2999999999999998</v>
      </c>
      <c r="I21" s="308">
        <v>2.2999999999999998</v>
      </c>
      <c r="J21" s="136">
        <v>0</v>
      </c>
      <c r="K21" s="137">
        <v>0</v>
      </c>
      <c r="L21" s="193">
        <v>0</v>
      </c>
      <c r="M21" s="140">
        <v>0</v>
      </c>
      <c r="N21" s="455" t="s">
        <v>81</v>
      </c>
      <c r="O21" s="116">
        <v>3</v>
      </c>
      <c r="P21" s="117">
        <v>0</v>
      </c>
      <c r="Q21" s="118">
        <v>0</v>
      </c>
      <c r="R21" s="102"/>
      <c r="T21" s="101"/>
    </row>
    <row r="22" spans="1:20" ht="40.200000000000003" customHeight="1" thickBot="1" x14ac:dyDescent="0.3">
      <c r="A22" s="194"/>
      <c r="B22" s="195"/>
      <c r="C22" s="470"/>
      <c r="D22" s="474"/>
      <c r="E22" s="449"/>
      <c r="F22" s="476"/>
      <c r="G22" s="9" t="s">
        <v>12</v>
      </c>
      <c r="H22" s="302">
        <v>2.2999999999999998</v>
      </c>
      <c r="I22" s="303">
        <f>I21</f>
        <v>2.2999999999999998</v>
      </c>
      <c r="J22" s="10">
        <v>0</v>
      </c>
      <c r="K22" s="12">
        <f>K21</f>
        <v>0</v>
      </c>
      <c r="L22" s="20">
        <f>L21</f>
        <v>0</v>
      </c>
      <c r="M22" s="13">
        <f>M21</f>
        <v>0</v>
      </c>
      <c r="N22" s="454"/>
      <c r="O22" s="116"/>
      <c r="P22" s="116"/>
      <c r="Q22" s="191"/>
      <c r="R22" s="102"/>
      <c r="T22" s="101"/>
    </row>
    <row r="23" spans="1:20" ht="21" customHeight="1" x14ac:dyDescent="0.25">
      <c r="A23" s="95" t="s">
        <v>11</v>
      </c>
      <c r="B23" s="96" t="s">
        <v>11</v>
      </c>
      <c r="C23" s="473" t="s">
        <v>41</v>
      </c>
      <c r="D23" s="414" t="s">
        <v>88</v>
      </c>
      <c r="E23" s="447" t="s">
        <v>45</v>
      </c>
      <c r="F23" s="475" t="s">
        <v>68</v>
      </c>
      <c r="G23" s="14" t="s">
        <v>54</v>
      </c>
      <c r="H23" s="16">
        <v>7.6</v>
      </c>
      <c r="I23" s="15">
        <v>7.6</v>
      </c>
      <c r="J23" s="15">
        <v>0</v>
      </c>
      <c r="K23" s="17">
        <v>0</v>
      </c>
      <c r="L23" s="18">
        <v>0</v>
      </c>
      <c r="M23" s="19">
        <v>0</v>
      </c>
      <c r="N23" s="453" t="s">
        <v>81</v>
      </c>
      <c r="O23" s="151">
        <v>4</v>
      </c>
      <c r="P23" s="151">
        <v>0</v>
      </c>
      <c r="Q23" s="151">
        <v>0</v>
      </c>
      <c r="R23" s="102"/>
      <c r="T23" s="101"/>
    </row>
    <row r="24" spans="1:20" ht="17.25" customHeight="1" thickBot="1" x14ac:dyDescent="0.3">
      <c r="A24" s="194"/>
      <c r="B24" s="195"/>
      <c r="C24" s="470"/>
      <c r="D24" s="474"/>
      <c r="E24" s="449"/>
      <c r="F24" s="476"/>
      <c r="G24" s="9" t="s">
        <v>12</v>
      </c>
      <c r="H24" s="11">
        <f>H23</f>
        <v>7.6</v>
      </c>
      <c r="I24" s="10">
        <v>7.6</v>
      </c>
      <c r="J24" s="10">
        <v>0</v>
      </c>
      <c r="K24" s="12">
        <f>K23</f>
        <v>0</v>
      </c>
      <c r="L24" s="20">
        <f>L23</f>
        <v>0</v>
      </c>
      <c r="M24" s="13">
        <v>0</v>
      </c>
      <c r="N24" s="454"/>
      <c r="O24" s="196"/>
      <c r="P24" s="196"/>
      <c r="Q24" s="196"/>
      <c r="R24" s="102"/>
      <c r="T24" s="101"/>
    </row>
    <row r="25" spans="1:20" ht="20.25" customHeight="1" x14ac:dyDescent="0.25">
      <c r="A25" s="95" t="s">
        <v>11</v>
      </c>
      <c r="B25" s="96" t="s">
        <v>11</v>
      </c>
      <c r="C25" s="473" t="s">
        <v>42</v>
      </c>
      <c r="D25" s="414" t="s">
        <v>89</v>
      </c>
      <c r="E25" s="447" t="s">
        <v>45</v>
      </c>
      <c r="F25" s="475" t="s">
        <v>68</v>
      </c>
      <c r="G25" s="14" t="s">
        <v>54</v>
      </c>
      <c r="H25" s="300">
        <v>1</v>
      </c>
      <c r="I25" s="301">
        <v>1</v>
      </c>
      <c r="J25" s="15">
        <v>0</v>
      </c>
      <c r="K25" s="17">
        <v>0</v>
      </c>
      <c r="L25" s="18">
        <v>0.9</v>
      </c>
      <c r="M25" s="19">
        <v>0.9</v>
      </c>
      <c r="N25" s="453" t="s">
        <v>81</v>
      </c>
      <c r="O25" s="151">
        <v>10</v>
      </c>
      <c r="P25" s="151">
        <v>10</v>
      </c>
      <c r="Q25" s="151">
        <v>10</v>
      </c>
      <c r="R25" s="102"/>
      <c r="T25" s="101"/>
    </row>
    <row r="26" spans="1:20" ht="16.5" customHeight="1" thickBot="1" x14ac:dyDescent="0.3">
      <c r="A26" s="194"/>
      <c r="B26" s="150"/>
      <c r="C26" s="442"/>
      <c r="D26" s="474"/>
      <c r="E26" s="448"/>
      <c r="F26" s="476"/>
      <c r="G26" s="9" t="s">
        <v>12</v>
      </c>
      <c r="H26" s="302">
        <f>H25</f>
        <v>1</v>
      </c>
      <c r="I26" s="303">
        <f>I25</f>
        <v>1</v>
      </c>
      <c r="J26" s="10">
        <v>0</v>
      </c>
      <c r="K26" s="12">
        <f>K25</f>
        <v>0</v>
      </c>
      <c r="L26" s="20">
        <f>L25</f>
        <v>0.9</v>
      </c>
      <c r="M26" s="13">
        <f>M25</f>
        <v>0.9</v>
      </c>
      <c r="N26" s="454"/>
      <c r="O26" s="196"/>
      <c r="P26" s="196"/>
      <c r="Q26" s="196"/>
      <c r="R26" s="102"/>
      <c r="T26" s="101"/>
    </row>
    <row r="27" spans="1:20" ht="39.75" customHeight="1" thickBot="1" x14ac:dyDescent="0.3">
      <c r="A27" s="91" t="s">
        <v>11</v>
      </c>
      <c r="B27" s="197" t="s">
        <v>11</v>
      </c>
      <c r="C27" s="198" t="s">
        <v>43</v>
      </c>
      <c r="D27" s="108" t="s">
        <v>90</v>
      </c>
      <c r="E27" s="199" t="s">
        <v>45</v>
      </c>
      <c r="F27" s="199" t="s">
        <v>68</v>
      </c>
      <c r="G27" s="174" t="s">
        <v>38</v>
      </c>
      <c r="H27" s="304">
        <v>64</v>
      </c>
      <c r="I27" s="305">
        <v>64</v>
      </c>
      <c r="J27" s="201">
        <v>0</v>
      </c>
      <c r="K27" s="202">
        <v>0</v>
      </c>
      <c r="L27" s="203">
        <v>16.5</v>
      </c>
      <c r="M27" s="204">
        <v>16.5</v>
      </c>
      <c r="N27" s="205" t="s">
        <v>81</v>
      </c>
      <c r="O27" s="269">
        <v>37</v>
      </c>
      <c r="P27" s="115">
        <v>9</v>
      </c>
      <c r="Q27" s="115">
        <v>9</v>
      </c>
      <c r="R27" s="102"/>
      <c r="T27" s="101"/>
    </row>
    <row r="28" spans="1:20" ht="24.75" customHeight="1" thickBot="1" x14ac:dyDescent="0.3">
      <c r="A28" s="91" t="s">
        <v>11</v>
      </c>
      <c r="B28" s="197" t="s">
        <v>11</v>
      </c>
      <c r="C28" s="198" t="s">
        <v>44</v>
      </c>
      <c r="D28" s="108" t="s">
        <v>91</v>
      </c>
      <c r="E28" s="199" t="s">
        <v>45</v>
      </c>
      <c r="F28" s="199" t="s">
        <v>68</v>
      </c>
      <c r="G28" s="174" t="s">
        <v>54</v>
      </c>
      <c r="H28" s="200">
        <v>0.2</v>
      </c>
      <c r="I28" s="201">
        <v>0.2</v>
      </c>
      <c r="J28" s="201">
        <v>0</v>
      </c>
      <c r="K28" s="202">
        <v>0</v>
      </c>
      <c r="L28" s="203">
        <v>0</v>
      </c>
      <c r="M28" s="204">
        <v>0</v>
      </c>
      <c r="N28" s="205" t="s">
        <v>81</v>
      </c>
      <c r="O28" s="115">
        <v>4</v>
      </c>
      <c r="P28" s="115">
        <v>0</v>
      </c>
      <c r="Q28" s="115">
        <v>0</v>
      </c>
      <c r="R28" s="102"/>
      <c r="T28" s="101"/>
    </row>
    <row r="29" spans="1:20" ht="12.75" customHeight="1" thickBot="1" x14ac:dyDescent="0.3">
      <c r="A29" s="126" t="s">
        <v>11</v>
      </c>
      <c r="B29" s="21" t="s">
        <v>11</v>
      </c>
      <c r="C29" s="421" t="s">
        <v>14</v>
      </c>
      <c r="D29" s="425"/>
      <c r="E29" s="425"/>
      <c r="F29" s="425"/>
      <c r="G29" s="426"/>
      <c r="H29" s="306">
        <v>12822</v>
      </c>
      <c r="I29" s="306">
        <v>12822</v>
      </c>
      <c r="J29" s="181">
        <v>117.5</v>
      </c>
      <c r="K29" s="206">
        <v>0</v>
      </c>
      <c r="L29" s="207">
        <v>13060.8</v>
      </c>
      <c r="M29" s="182">
        <v>13106.6</v>
      </c>
      <c r="N29" s="53"/>
      <c r="O29" s="41"/>
      <c r="P29" s="41"/>
      <c r="Q29" s="42"/>
    </row>
    <row r="30" spans="1:20" ht="50.25" customHeight="1" thickBot="1" x14ac:dyDescent="0.3">
      <c r="A30" s="33" t="s">
        <v>11</v>
      </c>
      <c r="B30" s="34" t="s">
        <v>13</v>
      </c>
      <c r="C30" s="409" t="s">
        <v>92</v>
      </c>
      <c r="D30" s="409"/>
      <c r="E30" s="409"/>
      <c r="F30" s="409"/>
      <c r="G30" s="409"/>
      <c r="H30" s="409"/>
      <c r="I30" s="409"/>
      <c r="J30" s="409"/>
      <c r="K30" s="409"/>
      <c r="L30" s="409"/>
      <c r="M30" s="409"/>
      <c r="N30" s="409"/>
      <c r="O30" s="409"/>
      <c r="P30" s="409"/>
      <c r="Q30" s="410"/>
    </row>
    <row r="31" spans="1:20" ht="14.25" customHeight="1" x14ac:dyDescent="0.25">
      <c r="A31" s="458" t="s">
        <v>11</v>
      </c>
      <c r="B31" s="460" t="s">
        <v>13</v>
      </c>
      <c r="C31" s="462" t="s">
        <v>11</v>
      </c>
      <c r="D31" s="464" t="s">
        <v>93</v>
      </c>
      <c r="E31" s="447" t="s">
        <v>45</v>
      </c>
      <c r="F31" s="466" t="s">
        <v>68</v>
      </c>
      <c r="G31" s="51" t="s">
        <v>38</v>
      </c>
      <c r="H31" s="55">
        <v>1057.5</v>
      </c>
      <c r="I31" s="36">
        <v>1057.5</v>
      </c>
      <c r="J31" s="83">
        <v>0</v>
      </c>
      <c r="K31" s="109">
        <v>0</v>
      </c>
      <c r="L31" s="57">
        <v>1057.5</v>
      </c>
      <c r="M31" s="38">
        <v>1057.5</v>
      </c>
      <c r="N31" s="453" t="s">
        <v>81</v>
      </c>
      <c r="O31" s="46">
        <v>6480</v>
      </c>
      <c r="P31" s="142" t="s">
        <v>94</v>
      </c>
      <c r="Q31" s="143" t="s">
        <v>94</v>
      </c>
    </row>
    <row r="32" spans="1:20" ht="21.75" customHeight="1" thickBot="1" x14ac:dyDescent="0.3">
      <c r="A32" s="459"/>
      <c r="B32" s="461"/>
      <c r="C32" s="463"/>
      <c r="D32" s="465"/>
      <c r="E32" s="449"/>
      <c r="F32" s="467"/>
      <c r="G32" s="60" t="s">
        <v>12</v>
      </c>
      <c r="H32" s="61">
        <v>1057.5</v>
      </c>
      <c r="I32" s="62">
        <v>1057.5</v>
      </c>
      <c r="J32" s="63">
        <v>0</v>
      </c>
      <c r="K32" s="64">
        <f>SUM(K31:K31)</f>
        <v>0</v>
      </c>
      <c r="L32" s="65">
        <v>1057.5</v>
      </c>
      <c r="M32" s="67">
        <v>1057.5</v>
      </c>
      <c r="N32" s="454"/>
      <c r="O32" s="208"/>
      <c r="P32" s="208"/>
      <c r="Q32" s="209"/>
    </row>
    <row r="33" spans="1:20" ht="18" customHeight="1" x14ac:dyDescent="0.25">
      <c r="A33" s="458" t="s">
        <v>11</v>
      </c>
      <c r="B33" s="460" t="s">
        <v>13</v>
      </c>
      <c r="C33" s="462" t="s">
        <v>13</v>
      </c>
      <c r="D33" s="464" t="s">
        <v>95</v>
      </c>
      <c r="E33" s="447" t="s">
        <v>45</v>
      </c>
      <c r="F33" s="466" t="s">
        <v>68</v>
      </c>
      <c r="G33" s="54" t="s">
        <v>46</v>
      </c>
      <c r="H33" s="55">
        <v>0.4</v>
      </c>
      <c r="I33" s="36">
        <v>0.4</v>
      </c>
      <c r="J33" s="83">
        <v>0</v>
      </c>
      <c r="K33" s="56">
        <v>0</v>
      </c>
      <c r="L33" s="57">
        <v>0.4</v>
      </c>
      <c r="M33" s="38">
        <v>0.4</v>
      </c>
      <c r="N33" s="453" t="s">
        <v>81</v>
      </c>
      <c r="O33" s="46">
        <v>1</v>
      </c>
      <c r="P33" s="142" t="s">
        <v>71</v>
      </c>
      <c r="Q33" s="210" t="s">
        <v>71</v>
      </c>
      <c r="T33" s="101"/>
    </row>
    <row r="34" spans="1:20" ht="33" customHeight="1" thickBot="1" x14ac:dyDescent="0.3">
      <c r="A34" s="459"/>
      <c r="B34" s="461"/>
      <c r="C34" s="463"/>
      <c r="D34" s="465"/>
      <c r="E34" s="449"/>
      <c r="F34" s="467"/>
      <c r="G34" s="60" t="s">
        <v>12</v>
      </c>
      <c r="H34" s="61">
        <v>0.4</v>
      </c>
      <c r="I34" s="62">
        <v>0.4</v>
      </c>
      <c r="J34" s="63">
        <v>0</v>
      </c>
      <c r="K34" s="64">
        <f>SUM(K33:K33)</f>
        <v>0</v>
      </c>
      <c r="L34" s="65">
        <v>0.4</v>
      </c>
      <c r="M34" s="67">
        <v>0.4</v>
      </c>
      <c r="N34" s="454"/>
      <c r="O34" s="208"/>
      <c r="P34" s="208"/>
      <c r="Q34" s="209"/>
      <c r="T34" s="101"/>
    </row>
    <row r="35" spans="1:20" ht="16.5" customHeight="1" x14ac:dyDescent="0.25">
      <c r="A35" s="106" t="s">
        <v>11</v>
      </c>
      <c r="B35" s="172" t="s">
        <v>13</v>
      </c>
      <c r="C35" s="93" t="s">
        <v>36</v>
      </c>
      <c r="D35" s="464" t="s">
        <v>96</v>
      </c>
      <c r="E35" s="447" t="s">
        <v>45</v>
      </c>
      <c r="F35" s="466" t="s">
        <v>68</v>
      </c>
      <c r="G35" s="54" t="s">
        <v>54</v>
      </c>
      <c r="H35" s="55">
        <v>24.3</v>
      </c>
      <c r="I35" s="36">
        <v>24.3</v>
      </c>
      <c r="J35" s="83">
        <v>0</v>
      </c>
      <c r="K35" s="56">
        <v>0</v>
      </c>
      <c r="L35" s="57">
        <v>24.7</v>
      </c>
      <c r="M35" s="38">
        <v>25.6</v>
      </c>
      <c r="N35" s="453" t="s">
        <v>81</v>
      </c>
      <c r="O35" s="46">
        <v>160</v>
      </c>
      <c r="P35" s="142" t="s">
        <v>97</v>
      </c>
      <c r="Q35" s="210" t="s">
        <v>98</v>
      </c>
      <c r="T35" s="101"/>
    </row>
    <row r="36" spans="1:20" ht="21.75" customHeight="1" thickBot="1" x14ac:dyDescent="0.3">
      <c r="A36" s="107"/>
      <c r="B36" s="127"/>
      <c r="C36" s="94"/>
      <c r="D36" s="465"/>
      <c r="E36" s="449"/>
      <c r="F36" s="467"/>
      <c r="G36" s="60" t="s">
        <v>12</v>
      </c>
      <c r="H36" s="61">
        <v>24.3</v>
      </c>
      <c r="I36" s="62">
        <v>24.3</v>
      </c>
      <c r="J36" s="63">
        <v>0</v>
      </c>
      <c r="K36" s="64">
        <f>SUM(K35:K35)</f>
        <v>0</v>
      </c>
      <c r="L36" s="65">
        <v>24.7</v>
      </c>
      <c r="M36" s="67">
        <v>25.6</v>
      </c>
      <c r="N36" s="454"/>
      <c r="O36" s="208"/>
      <c r="P36" s="208"/>
      <c r="Q36" s="209"/>
      <c r="T36" s="101"/>
    </row>
    <row r="37" spans="1:20" ht="33" customHeight="1" x14ac:dyDescent="0.25">
      <c r="A37" s="124" t="s">
        <v>11</v>
      </c>
      <c r="B37" s="172" t="s">
        <v>13</v>
      </c>
      <c r="C37" s="262" t="s">
        <v>37</v>
      </c>
      <c r="D37" s="464" t="s">
        <v>99</v>
      </c>
      <c r="E37" s="447" t="s">
        <v>45</v>
      </c>
      <c r="F37" s="466" t="s">
        <v>68</v>
      </c>
      <c r="G37" s="54" t="s">
        <v>54</v>
      </c>
      <c r="H37" s="292">
        <v>7.5</v>
      </c>
      <c r="I37" s="293">
        <v>7.5</v>
      </c>
      <c r="J37" s="35">
        <v>0</v>
      </c>
      <c r="K37" s="56">
        <v>0</v>
      </c>
      <c r="L37" s="57">
        <v>0</v>
      </c>
      <c r="M37" s="38">
        <v>0</v>
      </c>
      <c r="N37" s="453" t="s">
        <v>81</v>
      </c>
      <c r="O37" s="268">
        <v>9</v>
      </c>
      <c r="P37" s="142" t="s">
        <v>39</v>
      </c>
      <c r="Q37" s="143" t="s">
        <v>39</v>
      </c>
      <c r="T37" s="101"/>
    </row>
    <row r="38" spans="1:20" ht="21" customHeight="1" thickBot="1" x14ac:dyDescent="0.3">
      <c r="A38" s="126"/>
      <c r="B38" s="127"/>
      <c r="C38" s="263"/>
      <c r="D38" s="465"/>
      <c r="E38" s="449"/>
      <c r="F38" s="467"/>
      <c r="G38" s="60" t="s">
        <v>12</v>
      </c>
      <c r="H38" s="296">
        <v>7.5</v>
      </c>
      <c r="I38" s="297">
        <v>7.5</v>
      </c>
      <c r="J38" s="63">
        <v>0</v>
      </c>
      <c r="K38" s="64">
        <v>0</v>
      </c>
      <c r="L38" s="65">
        <v>0</v>
      </c>
      <c r="M38" s="67">
        <v>0</v>
      </c>
      <c r="N38" s="454"/>
      <c r="O38" s="49"/>
      <c r="P38" s="49"/>
      <c r="Q38" s="50"/>
      <c r="T38" s="101"/>
    </row>
    <row r="39" spans="1:20" ht="27.75" customHeight="1" thickBot="1" x14ac:dyDescent="0.3">
      <c r="A39" s="468" t="s">
        <v>11</v>
      </c>
      <c r="B39" s="469" t="s">
        <v>13</v>
      </c>
      <c r="C39" s="470" t="s">
        <v>40</v>
      </c>
      <c r="D39" s="471" t="s">
        <v>100</v>
      </c>
      <c r="E39" s="447" t="s">
        <v>45</v>
      </c>
      <c r="F39" s="472" t="s">
        <v>68</v>
      </c>
      <c r="G39" s="103" t="s">
        <v>46</v>
      </c>
      <c r="H39" s="272">
        <v>3.3</v>
      </c>
      <c r="I39" s="273">
        <v>3.3</v>
      </c>
      <c r="J39" s="79">
        <v>0</v>
      </c>
      <c r="K39" s="104">
        <v>0</v>
      </c>
      <c r="L39" s="105">
        <v>25</v>
      </c>
      <c r="M39" s="144">
        <v>25</v>
      </c>
      <c r="N39" s="455" t="s">
        <v>81</v>
      </c>
      <c r="O39" s="274">
        <v>13</v>
      </c>
      <c r="P39" s="145" t="s">
        <v>101</v>
      </c>
      <c r="Q39" s="146" t="s">
        <v>101</v>
      </c>
      <c r="T39" s="101"/>
    </row>
    <row r="40" spans="1:20" ht="32.25" hidden="1" customHeight="1" thickBot="1" x14ac:dyDescent="0.3">
      <c r="A40" s="459"/>
      <c r="B40" s="461"/>
      <c r="C40" s="463"/>
      <c r="D40" s="465"/>
      <c r="E40" s="449"/>
      <c r="F40" s="467"/>
      <c r="G40" s="60" t="s">
        <v>12</v>
      </c>
      <c r="H40" s="61">
        <v>25</v>
      </c>
      <c r="I40" s="62">
        <v>25</v>
      </c>
      <c r="J40" s="63">
        <v>0</v>
      </c>
      <c r="K40" s="64">
        <v>0</v>
      </c>
      <c r="L40" s="65">
        <v>25</v>
      </c>
      <c r="M40" s="67">
        <v>25</v>
      </c>
      <c r="N40" s="454"/>
      <c r="O40" s="49"/>
      <c r="P40" s="49"/>
      <c r="Q40" s="50"/>
      <c r="T40" s="101"/>
    </row>
    <row r="41" spans="1:20" ht="14.25" customHeight="1" thickBot="1" x14ac:dyDescent="0.3">
      <c r="A41" s="70" t="s">
        <v>11</v>
      </c>
      <c r="B41" s="52" t="s">
        <v>13</v>
      </c>
      <c r="C41" s="424" t="s">
        <v>14</v>
      </c>
      <c r="D41" s="425"/>
      <c r="E41" s="422"/>
      <c r="F41" s="422"/>
      <c r="G41" s="426"/>
      <c r="H41" s="299">
        <v>1093</v>
      </c>
      <c r="I41" s="299">
        <v>1093</v>
      </c>
      <c r="J41" s="211">
        <v>0</v>
      </c>
      <c r="K41" s="212">
        <v>0</v>
      </c>
      <c r="L41" s="213">
        <v>1107.5999999999999</v>
      </c>
      <c r="M41" s="161">
        <v>1108.5</v>
      </c>
      <c r="N41" s="53"/>
      <c r="O41" s="71"/>
      <c r="P41" s="71"/>
      <c r="Q41" s="72"/>
    </row>
    <row r="42" spans="1:20" ht="16.5" customHeight="1" thickBot="1" x14ac:dyDescent="0.3">
      <c r="A42" s="33" t="s">
        <v>11</v>
      </c>
      <c r="B42" s="34" t="s">
        <v>36</v>
      </c>
      <c r="C42" s="409" t="s">
        <v>102</v>
      </c>
      <c r="D42" s="409"/>
      <c r="E42" s="409"/>
      <c r="F42" s="409"/>
      <c r="G42" s="409"/>
      <c r="H42" s="409"/>
      <c r="I42" s="409"/>
      <c r="J42" s="409"/>
      <c r="K42" s="409"/>
      <c r="L42" s="409"/>
      <c r="M42" s="409"/>
      <c r="N42" s="409"/>
      <c r="O42" s="409"/>
      <c r="P42" s="409"/>
      <c r="Q42" s="410"/>
    </row>
    <row r="43" spans="1:20" ht="14.25" customHeight="1" x14ac:dyDescent="0.25">
      <c r="A43" s="458" t="s">
        <v>11</v>
      </c>
      <c r="B43" s="460" t="s">
        <v>36</v>
      </c>
      <c r="C43" s="261" t="s">
        <v>11</v>
      </c>
      <c r="D43" s="464" t="s">
        <v>103</v>
      </c>
      <c r="E43" s="447" t="s">
        <v>45</v>
      </c>
      <c r="F43" s="447" t="s">
        <v>142</v>
      </c>
      <c r="G43" s="54" t="s">
        <v>38</v>
      </c>
      <c r="H43" s="55">
        <v>1704.6</v>
      </c>
      <c r="I43" s="55">
        <v>1704.6</v>
      </c>
      <c r="J43" s="35">
        <v>0</v>
      </c>
      <c r="K43" s="56">
        <v>0</v>
      </c>
      <c r="L43" s="55">
        <v>1464.6</v>
      </c>
      <c r="M43" s="55">
        <v>1464.6</v>
      </c>
      <c r="N43" s="453" t="s">
        <v>81</v>
      </c>
      <c r="O43" s="46" t="s">
        <v>105</v>
      </c>
      <c r="P43" s="142" t="s">
        <v>105</v>
      </c>
      <c r="Q43" s="143" t="s">
        <v>105</v>
      </c>
    </row>
    <row r="44" spans="1:20" ht="26.4" customHeight="1" thickBot="1" x14ac:dyDescent="0.3">
      <c r="A44" s="459"/>
      <c r="B44" s="461"/>
      <c r="C44" s="267"/>
      <c r="D44" s="465"/>
      <c r="E44" s="449"/>
      <c r="F44" s="449"/>
      <c r="G44" s="60" t="s">
        <v>12</v>
      </c>
      <c r="H44" s="61">
        <f>H43</f>
        <v>1704.6</v>
      </c>
      <c r="I44" s="62">
        <f>SUM(I43:I43)</f>
        <v>1704.6</v>
      </c>
      <c r="J44" s="63">
        <v>0</v>
      </c>
      <c r="K44" s="64">
        <f>SUM(K43:K43)</f>
        <v>0</v>
      </c>
      <c r="L44" s="65">
        <f>L43</f>
        <v>1464.6</v>
      </c>
      <c r="M44" s="67">
        <f>M43</f>
        <v>1464.6</v>
      </c>
      <c r="N44" s="454"/>
      <c r="O44" s="49"/>
      <c r="P44" s="49"/>
      <c r="Q44" s="50"/>
    </row>
    <row r="45" spans="1:20" ht="15" customHeight="1" thickBot="1" x14ac:dyDescent="0.3">
      <c r="A45" s="70" t="s">
        <v>11</v>
      </c>
      <c r="B45" s="52" t="s">
        <v>36</v>
      </c>
      <c r="C45" s="424" t="s">
        <v>14</v>
      </c>
      <c r="D45" s="425"/>
      <c r="E45" s="422"/>
      <c r="F45" s="422"/>
      <c r="G45" s="426"/>
      <c r="H45" s="61">
        <f>H44</f>
        <v>1704.6</v>
      </c>
      <c r="I45" s="62">
        <f>SUM(I44:I44)</f>
        <v>1704.6</v>
      </c>
      <c r="J45" s="63">
        <v>0</v>
      </c>
      <c r="K45" s="64">
        <f>SUM(K44:K44)</f>
        <v>0</v>
      </c>
      <c r="L45" s="65">
        <f>L44</f>
        <v>1464.6</v>
      </c>
      <c r="M45" s="67">
        <f>M44</f>
        <v>1464.6</v>
      </c>
      <c r="N45" s="53"/>
      <c r="O45" s="71"/>
      <c r="P45" s="71"/>
      <c r="Q45" s="72"/>
    </row>
    <row r="46" spans="1:20" ht="12" customHeight="1" thickBot="1" x14ac:dyDescent="0.3">
      <c r="A46" s="33" t="s">
        <v>11</v>
      </c>
      <c r="B46" s="34" t="s">
        <v>37</v>
      </c>
      <c r="C46" s="409" t="s">
        <v>106</v>
      </c>
      <c r="D46" s="409"/>
      <c r="E46" s="409"/>
      <c r="F46" s="409"/>
      <c r="G46" s="409"/>
      <c r="H46" s="409"/>
      <c r="I46" s="409"/>
      <c r="J46" s="409"/>
      <c r="K46" s="409"/>
      <c r="L46" s="409"/>
      <c r="M46" s="409"/>
      <c r="N46" s="409"/>
      <c r="O46" s="409"/>
      <c r="P46" s="409"/>
      <c r="Q46" s="410"/>
    </row>
    <row r="47" spans="1:20" ht="16.5" customHeight="1" x14ac:dyDescent="0.25">
      <c r="A47" s="458" t="s">
        <v>11</v>
      </c>
      <c r="B47" s="460" t="s">
        <v>37</v>
      </c>
      <c r="C47" s="462" t="s">
        <v>11</v>
      </c>
      <c r="D47" s="464" t="s">
        <v>107</v>
      </c>
      <c r="E47" s="447" t="s">
        <v>45</v>
      </c>
      <c r="F47" s="466" t="s">
        <v>68</v>
      </c>
      <c r="G47" s="54" t="s">
        <v>38</v>
      </c>
      <c r="H47" s="55">
        <v>36.200000000000003</v>
      </c>
      <c r="I47" s="36">
        <v>36.200000000000003</v>
      </c>
      <c r="J47" s="83">
        <v>0</v>
      </c>
      <c r="K47" s="56">
        <v>0</v>
      </c>
      <c r="L47" s="55">
        <v>36.200000000000003</v>
      </c>
      <c r="M47" s="55">
        <v>36.200000000000003</v>
      </c>
      <c r="N47" s="453" t="s">
        <v>81</v>
      </c>
      <c r="O47" s="46">
        <v>500</v>
      </c>
      <c r="P47" s="142" t="s">
        <v>108</v>
      </c>
      <c r="Q47" s="143" t="s">
        <v>108</v>
      </c>
    </row>
    <row r="48" spans="1:20" ht="35.25" customHeight="1" thickBot="1" x14ac:dyDescent="0.3">
      <c r="A48" s="459"/>
      <c r="B48" s="461"/>
      <c r="C48" s="463"/>
      <c r="D48" s="465"/>
      <c r="E48" s="449"/>
      <c r="F48" s="467"/>
      <c r="G48" s="60" t="s">
        <v>12</v>
      </c>
      <c r="H48" s="61">
        <f>H47</f>
        <v>36.200000000000003</v>
      </c>
      <c r="I48" s="62">
        <f>SUM(I47:I47)</f>
        <v>36.200000000000003</v>
      </c>
      <c r="J48" s="63">
        <v>0</v>
      </c>
      <c r="K48" s="64">
        <f>SUM(K47:K47)</f>
        <v>0</v>
      </c>
      <c r="L48" s="65">
        <f>L47</f>
        <v>36.200000000000003</v>
      </c>
      <c r="M48" s="67">
        <f>M47</f>
        <v>36.200000000000003</v>
      </c>
      <c r="N48" s="454"/>
      <c r="O48" s="208"/>
      <c r="P48" s="208"/>
      <c r="Q48" s="209"/>
    </row>
    <row r="49" spans="1:20" ht="14.25" customHeight="1" x14ac:dyDescent="0.25">
      <c r="A49" s="435" t="s">
        <v>11</v>
      </c>
      <c r="B49" s="438" t="s">
        <v>37</v>
      </c>
      <c r="C49" s="441" t="s">
        <v>13</v>
      </c>
      <c r="D49" s="444" t="s">
        <v>109</v>
      </c>
      <c r="E49" s="447" t="s">
        <v>45</v>
      </c>
      <c r="F49" s="456" t="s">
        <v>68</v>
      </c>
      <c r="G49" s="54" t="s">
        <v>38</v>
      </c>
      <c r="H49" s="55">
        <v>16</v>
      </c>
      <c r="I49" s="36">
        <v>16</v>
      </c>
      <c r="J49" s="83">
        <v>0</v>
      </c>
      <c r="K49" s="56">
        <v>0</v>
      </c>
      <c r="L49" s="55">
        <v>16</v>
      </c>
      <c r="M49" s="55">
        <v>16</v>
      </c>
      <c r="N49" s="453" t="s">
        <v>81</v>
      </c>
      <c r="O49" s="46">
        <v>320</v>
      </c>
      <c r="P49" s="142" t="s">
        <v>110</v>
      </c>
      <c r="Q49" s="143" t="s">
        <v>110</v>
      </c>
    </row>
    <row r="50" spans="1:20" ht="36.75" customHeight="1" thickBot="1" x14ac:dyDescent="0.3">
      <c r="A50" s="437"/>
      <c r="B50" s="440"/>
      <c r="C50" s="443"/>
      <c r="D50" s="446"/>
      <c r="E50" s="449"/>
      <c r="F50" s="457"/>
      <c r="G50" s="60" t="s">
        <v>12</v>
      </c>
      <c r="H50" s="61">
        <f>H49</f>
        <v>16</v>
      </c>
      <c r="I50" s="62">
        <f>SUM(I49:I49)</f>
        <v>16</v>
      </c>
      <c r="J50" s="63">
        <v>0</v>
      </c>
      <c r="K50" s="64">
        <f>SUM(K49:K49)</f>
        <v>0</v>
      </c>
      <c r="L50" s="65">
        <f>L49</f>
        <v>16</v>
      </c>
      <c r="M50" s="67">
        <f>M49</f>
        <v>16</v>
      </c>
      <c r="N50" s="454"/>
      <c r="O50" s="49"/>
      <c r="P50" s="49"/>
      <c r="Q50" s="50"/>
    </row>
    <row r="51" spans="1:20" ht="14.25" customHeight="1" thickBot="1" x14ac:dyDescent="0.3">
      <c r="A51" s="70" t="s">
        <v>11</v>
      </c>
      <c r="B51" s="52" t="s">
        <v>37</v>
      </c>
      <c r="C51" s="424" t="s">
        <v>14</v>
      </c>
      <c r="D51" s="425"/>
      <c r="E51" s="422"/>
      <c r="F51" s="422"/>
      <c r="G51" s="426"/>
      <c r="H51" s="69">
        <v>52.2</v>
      </c>
      <c r="I51" s="181">
        <v>52.2</v>
      </c>
      <c r="J51" s="211">
        <v>0</v>
      </c>
      <c r="K51" s="212">
        <v>0</v>
      </c>
      <c r="L51" s="69">
        <v>52.2</v>
      </c>
      <c r="M51" s="181">
        <v>52.2</v>
      </c>
      <c r="N51" s="53"/>
      <c r="O51" s="71"/>
      <c r="P51" s="71"/>
      <c r="Q51" s="72"/>
    </row>
    <row r="52" spans="1:20" ht="15.75" customHeight="1" thickBot="1" x14ac:dyDescent="0.3">
      <c r="A52" s="33" t="s">
        <v>11</v>
      </c>
      <c r="B52" s="34" t="s">
        <v>40</v>
      </c>
      <c r="C52" s="409" t="s">
        <v>111</v>
      </c>
      <c r="D52" s="409"/>
      <c r="E52" s="409"/>
      <c r="F52" s="409"/>
      <c r="G52" s="409"/>
      <c r="H52" s="409"/>
      <c r="I52" s="409"/>
      <c r="J52" s="409"/>
      <c r="K52" s="409"/>
      <c r="L52" s="409"/>
      <c r="M52" s="409"/>
      <c r="N52" s="409"/>
      <c r="O52" s="409"/>
      <c r="P52" s="409"/>
      <c r="Q52" s="410"/>
    </row>
    <row r="53" spans="1:20" ht="15.75" customHeight="1" x14ac:dyDescent="0.25">
      <c r="A53" s="435" t="s">
        <v>11</v>
      </c>
      <c r="B53" s="438" t="s">
        <v>40</v>
      </c>
      <c r="C53" s="441" t="s">
        <v>11</v>
      </c>
      <c r="D53" s="444" t="s">
        <v>112</v>
      </c>
      <c r="E53" s="447" t="s">
        <v>45</v>
      </c>
      <c r="F53" s="450" t="s">
        <v>68</v>
      </c>
      <c r="G53" s="51" t="s">
        <v>46</v>
      </c>
      <c r="H53" s="292">
        <v>409.7</v>
      </c>
      <c r="I53" s="293">
        <v>409.7</v>
      </c>
      <c r="J53" s="83">
        <v>0</v>
      </c>
      <c r="K53" s="56">
        <v>0</v>
      </c>
      <c r="L53" s="57">
        <v>385.7</v>
      </c>
      <c r="M53" s="38">
        <v>320.39999999999998</v>
      </c>
      <c r="N53" s="453" t="s">
        <v>81</v>
      </c>
      <c r="O53" s="46">
        <v>2000</v>
      </c>
      <c r="P53" s="142" t="s">
        <v>113</v>
      </c>
      <c r="Q53" s="143" t="s">
        <v>114</v>
      </c>
    </row>
    <row r="54" spans="1:20" ht="15.75" customHeight="1" x14ac:dyDescent="0.25">
      <c r="A54" s="436"/>
      <c r="B54" s="439"/>
      <c r="C54" s="442"/>
      <c r="D54" s="445"/>
      <c r="E54" s="448"/>
      <c r="F54" s="451"/>
      <c r="G54" s="66"/>
      <c r="H54" s="294">
        <v>0</v>
      </c>
      <c r="I54" s="295">
        <v>0</v>
      </c>
      <c r="J54" s="84">
        <v>0</v>
      </c>
      <c r="K54" s="214">
        <v>0</v>
      </c>
      <c r="L54" s="58">
        <v>0</v>
      </c>
      <c r="M54" s="59">
        <v>0</v>
      </c>
      <c r="N54" s="455"/>
      <c r="O54" s="47"/>
      <c r="P54" s="215"/>
      <c r="Q54" s="216"/>
    </row>
    <row r="55" spans="1:20" ht="13.5" customHeight="1" thickBot="1" x14ac:dyDescent="0.3">
      <c r="A55" s="437"/>
      <c r="B55" s="440"/>
      <c r="C55" s="443"/>
      <c r="D55" s="446"/>
      <c r="E55" s="449"/>
      <c r="F55" s="452"/>
      <c r="G55" s="60" t="s">
        <v>12</v>
      </c>
      <c r="H55" s="296">
        <f>H53</f>
        <v>409.7</v>
      </c>
      <c r="I55" s="297">
        <f>SUM(I53:I54)</f>
        <v>409.7</v>
      </c>
      <c r="J55" s="63">
        <v>0</v>
      </c>
      <c r="K55" s="64">
        <f>SUM(K53:K54)</f>
        <v>0</v>
      </c>
      <c r="L55" s="65">
        <f>L53</f>
        <v>385.7</v>
      </c>
      <c r="M55" s="67">
        <v>320.39999999999998</v>
      </c>
      <c r="N55" s="454"/>
      <c r="O55" s="49"/>
      <c r="P55" s="208"/>
      <c r="Q55" s="209"/>
    </row>
    <row r="56" spans="1:20" ht="16.5" customHeight="1" x14ac:dyDescent="0.25">
      <c r="A56" s="435" t="s">
        <v>11</v>
      </c>
      <c r="B56" s="438" t="s">
        <v>40</v>
      </c>
      <c r="C56" s="441" t="s">
        <v>13</v>
      </c>
      <c r="D56" s="444" t="s">
        <v>115</v>
      </c>
      <c r="E56" s="447" t="s">
        <v>45</v>
      </c>
      <c r="F56" s="450" t="s">
        <v>68</v>
      </c>
      <c r="G56" s="51" t="s">
        <v>46</v>
      </c>
      <c r="H56" s="292">
        <v>78.5</v>
      </c>
      <c r="I56" s="293">
        <v>78.5</v>
      </c>
      <c r="J56" s="83">
        <v>0</v>
      </c>
      <c r="K56" s="56">
        <v>0</v>
      </c>
      <c r="L56" s="57">
        <v>69.5</v>
      </c>
      <c r="M56" s="38">
        <v>56.3</v>
      </c>
      <c r="N56" s="453" t="s">
        <v>83</v>
      </c>
      <c r="O56" s="268">
        <v>1377</v>
      </c>
      <c r="P56" s="142" t="s">
        <v>116</v>
      </c>
      <c r="Q56" s="143" t="s">
        <v>117</v>
      </c>
    </row>
    <row r="57" spans="1:20" ht="14.25" customHeight="1" x14ac:dyDescent="0.25">
      <c r="A57" s="436"/>
      <c r="B57" s="439"/>
      <c r="C57" s="442"/>
      <c r="D57" s="445"/>
      <c r="E57" s="448"/>
      <c r="F57" s="451"/>
      <c r="G57" s="66"/>
      <c r="H57" s="294">
        <v>0</v>
      </c>
      <c r="I57" s="295">
        <v>0</v>
      </c>
      <c r="J57" s="84">
        <v>0</v>
      </c>
      <c r="K57" s="214">
        <v>0</v>
      </c>
      <c r="L57" s="58">
        <v>0</v>
      </c>
      <c r="M57" s="59">
        <v>0</v>
      </c>
      <c r="N57" s="455"/>
      <c r="O57" s="47"/>
      <c r="P57" s="47"/>
      <c r="Q57" s="48"/>
    </row>
    <row r="58" spans="1:20" ht="17.25" customHeight="1" thickBot="1" x14ac:dyDescent="0.3">
      <c r="A58" s="437"/>
      <c r="B58" s="440"/>
      <c r="C58" s="443"/>
      <c r="D58" s="446"/>
      <c r="E58" s="449"/>
      <c r="F58" s="452"/>
      <c r="G58" s="60" t="s">
        <v>12</v>
      </c>
      <c r="H58" s="296">
        <f>H56</f>
        <v>78.5</v>
      </c>
      <c r="I58" s="297">
        <f>SUM(I56:I57)</f>
        <v>78.5</v>
      </c>
      <c r="J58" s="63">
        <v>0</v>
      </c>
      <c r="K58" s="64">
        <f>SUM(K56:K57)</f>
        <v>0</v>
      </c>
      <c r="L58" s="65">
        <f>L56</f>
        <v>69.5</v>
      </c>
      <c r="M58" s="67">
        <f>M56</f>
        <v>56.3</v>
      </c>
      <c r="N58" s="454"/>
      <c r="O58" s="49"/>
      <c r="P58" s="49"/>
      <c r="Q58" s="50"/>
      <c r="T58" s="101"/>
    </row>
    <row r="59" spans="1:20" ht="15" customHeight="1" thickBot="1" x14ac:dyDescent="0.3">
      <c r="A59" s="70" t="s">
        <v>11</v>
      </c>
      <c r="B59" s="52" t="s">
        <v>40</v>
      </c>
      <c r="C59" s="424" t="s">
        <v>14</v>
      </c>
      <c r="D59" s="425"/>
      <c r="E59" s="425"/>
      <c r="F59" s="425"/>
      <c r="G59" s="426"/>
      <c r="H59" s="69">
        <v>488.2</v>
      </c>
      <c r="I59" s="181">
        <v>488.2</v>
      </c>
      <c r="J59" s="211">
        <v>0</v>
      </c>
      <c r="K59" s="212">
        <v>0</v>
      </c>
      <c r="L59" s="213">
        <v>455.2</v>
      </c>
      <c r="M59" s="161">
        <v>376.7</v>
      </c>
      <c r="N59" s="53"/>
      <c r="O59" s="71"/>
      <c r="P59" s="71"/>
      <c r="Q59" s="72"/>
      <c r="T59" s="101"/>
    </row>
    <row r="60" spans="1:20" ht="15.75" customHeight="1" thickBot="1" x14ac:dyDescent="0.3">
      <c r="A60" s="33" t="s">
        <v>11</v>
      </c>
      <c r="B60" s="376" t="s">
        <v>15</v>
      </c>
      <c r="C60" s="377"/>
      <c r="D60" s="377"/>
      <c r="E60" s="377"/>
      <c r="F60" s="377"/>
      <c r="G60" s="377"/>
      <c r="H60" s="298">
        <v>16160</v>
      </c>
      <c r="I60" s="298">
        <v>16160</v>
      </c>
      <c r="J60" s="148">
        <v>117.5</v>
      </c>
      <c r="K60" s="217">
        <v>0</v>
      </c>
      <c r="L60" s="162">
        <v>16140.4</v>
      </c>
      <c r="M60" s="218">
        <v>16108.6</v>
      </c>
      <c r="N60" s="43"/>
      <c r="O60" s="44"/>
      <c r="P60" s="44"/>
      <c r="Q60" s="45"/>
      <c r="T60" s="101"/>
    </row>
    <row r="61" spans="1:20" ht="19.5" customHeight="1" thickBot="1" x14ac:dyDescent="0.3">
      <c r="A61" s="32" t="s">
        <v>13</v>
      </c>
      <c r="B61" s="407" t="s">
        <v>118</v>
      </c>
      <c r="C61" s="407"/>
      <c r="D61" s="407"/>
      <c r="E61" s="407"/>
      <c r="F61" s="407"/>
      <c r="G61" s="407"/>
      <c r="H61" s="407"/>
      <c r="I61" s="407"/>
      <c r="J61" s="407"/>
      <c r="K61" s="407"/>
      <c r="L61" s="407"/>
      <c r="M61" s="407"/>
      <c r="N61" s="407"/>
      <c r="O61" s="407"/>
      <c r="P61" s="407"/>
      <c r="Q61" s="408"/>
      <c r="T61" s="101"/>
    </row>
    <row r="62" spans="1:20" ht="19.5" customHeight="1" thickBot="1" x14ac:dyDescent="0.3">
      <c r="A62" s="33" t="s">
        <v>13</v>
      </c>
      <c r="B62" s="34" t="s">
        <v>11</v>
      </c>
      <c r="C62" s="409" t="s">
        <v>119</v>
      </c>
      <c r="D62" s="409"/>
      <c r="E62" s="409"/>
      <c r="F62" s="409"/>
      <c r="G62" s="409"/>
      <c r="H62" s="409"/>
      <c r="I62" s="409"/>
      <c r="J62" s="409"/>
      <c r="K62" s="409"/>
      <c r="L62" s="409"/>
      <c r="M62" s="409"/>
      <c r="N62" s="409"/>
      <c r="O62" s="409"/>
      <c r="P62" s="409"/>
      <c r="Q62" s="410"/>
      <c r="T62" s="101"/>
    </row>
    <row r="63" spans="1:20" ht="12.75" customHeight="1" x14ac:dyDescent="0.25">
      <c r="A63" s="313" t="s">
        <v>13</v>
      </c>
      <c r="B63" s="149" t="s">
        <v>11</v>
      </c>
      <c r="C63" s="390" t="s">
        <v>11</v>
      </c>
      <c r="D63" s="394" t="s">
        <v>120</v>
      </c>
      <c r="E63" s="397" t="s">
        <v>121</v>
      </c>
      <c r="F63" s="434" t="s">
        <v>68</v>
      </c>
      <c r="G63" s="219" t="s">
        <v>46</v>
      </c>
      <c r="H63" s="36">
        <v>154.19999999999999</v>
      </c>
      <c r="I63" s="36">
        <v>154.19999999999999</v>
      </c>
      <c r="J63" s="35">
        <v>88.6</v>
      </c>
      <c r="K63" s="36">
        <v>0</v>
      </c>
      <c r="L63" s="35">
        <v>143.9</v>
      </c>
      <c r="M63" s="68">
        <v>143.9</v>
      </c>
      <c r="N63" s="403" t="s">
        <v>122</v>
      </c>
      <c r="O63" s="134">
        <v>40</v>
      </c>
      <c r="P63" s="134">
        <v>40</v>
      </c>
      <c r="Q63" s="135">
        <v>40</v>
      </c>
      <c r="T63" s="101"/>
    </row>
    <row r="64" spans="1:20" ht="13.5" customHeight="1" x14ac:dyDescent="0.25">
      <c r="A64" s="311"/>
      <c r="B64" s="312"/>
      <c r="C64" s="391"/>
      <c r="D64" s="395"/>
      <c r="E64" s="398"/>
      <c r="F64" s="401"/>
      <c r="G64" s="220" t="s">
        <v>123</v>
      </c>
      <c r="H64" s="113">
        <v>134</v>
      </c>
      <c r="I64" s="113">
        <v>134</v>
      </c>
      <c r="J64" s="129">
        <v>101.3</v>
      </c>
      <c r="K64" s="113">
        <v>0</v>
      </c>
      <c r="L64" s="129">
        <v>127</v>
      </c>
      <c r="M64" s="123">
        <v>127</v>
      </c>
      <c r="N64" s="404"/>
      <c r="O64" s="189"/>
      <c r="P64" s="221"/>
      <c r="Q64" s="190"/>
      <c r="T64" s="101"/>
    </row>
    <row r="65" spans="1:20" ht="12" customHeight="1" x14ac:dyDescent="0.25">
      <c r="A65" s="311"/>
      <c r="B65" s="312"/>
      <c r="C65" s="391"/>
      <c r="D65" s="395"/>
      <c r="E65" s="398"/>
      <c r="F65" s="401"/>
      <c r="G65" s="222" t="s">
        <v>74</v>
      </c>
      <c r="H65" s="100">
        <v>44.7</v>
      </c>
      <c r="I65" s="100">
        <v>44.6</v>
      </c>
      <c r="J65" s="128">
        <v>23.5</v>
      </c>
      <c r="K65" s="100">
        <v>0.1</v>
      </c>
      <c r="L65" s="128">
        <v>53.4</v>
      </c>
      <c r="M65" s="170">
        <v>53.4</v>
      </c>
      <c r="N65" s="223"/>
      <c r="O65" s="189"/>
      <c r="P65" s="221"/>
      <c r="Q65" s="190"/>
      <c r="T65" s="101"/>
    </row>
    <row r="66" spans="1:20" ht="15" customHeight="1" x14ac:dyDescent="0.25">
      <c r="A66" s="311"/>
      <c r="B66" s="312"/>
      <c r="C66" s="391"/>
      <c r="D66" s="395"/>
      <c r="E66" s="398"/>
      <c r="F66" s="401"/>
      <c r="G66" s="224" t="s">
        <v>124</v>
      </c>
      <c r="H66" s="100">
        <v>70.3</v>
      </c>
      <c r="I66" s="100">
        <v>70.3</v>
      </c>
      <c r="J66" s="100">
        <v>48</v>
      </c>
      <c r="K66" s="100">
        <v>0</v>
      </c>
      <c r="L66" s="128">
        <v>69.099999999999994</v>
      </c>
      <c r="M66" s="170">
        <v>69.099999999999994</v>
      </c>
      <c r="N66" s="223"/>
      <c r="O66" s="189"/>
      <c r="P66" s="221"/>
      <c r="Q66" s="190"/>
      <c r="T66" s="101"/>
    </row>
    <row r="67" spans="1:20" ht="15" customHeight="1" x14ac:dyDescent="0.25">
      <c r="A67" s="311"/>
      <c r="B67" s="312"/>
      <c r="C67" s="391"/>
      <c r="D67" s="395"/>
      <c r="E67" s="398"/>
      <c r="F67" s="401"/>
      <c r="G67" s="222" t="s">
        <v>54</v>
      </c>
      <c r="H67" s="100">
        <v>3.6</v>
      </c>
      <c r="I67" s="100">
        <v>3.6</v>
      </c>
      <c r="J67" s="100">
        <v>2.8</v>
      </c>
      <c r="K67" s="100">
        <v>0</v>
      </c>
      <c r="L67" s="128">
        <v>0</v>
      </c>
      <c r="M67" s="170">
        <v>0</v>
      </c>
      <c r="N67" s="223"/>
      <c r="O67" s="189"/>
      <c r="P67" s="221"/>
      <c r="Q67" s="190"/>
      <c r="T67" s="101"/>
    </row>
    <row r="68" spans="1:20" ht="16.5" customHeight="1" x14ac:dyDescent="0.25">
      <c r="A68" s="311"/>
      <c r="B68" s="312"/>
      <c r="C68" s="392"/>
      <c r="D68" s="395"/>
      <c r="E68" s="398"/>
      <c r="F68" s="432"/>
      <c r="G68" s="224" t="s">
        <v>38</v>
      </c>
      <c r="H68" s="113">
        <v>62.7</v>
      </c>
      <c r="I68" s="113">
        <v>62.7</v>
      </c>
      <c r="J68" s="129">
        <v>32.9</v>
      </c>
      <c r="K68" s="113">
        <v>0</v>
      </c>
      <c r="L68" s="129">
        <v>53.9</v>
      </c>
      <c r="M68" s="123">
        <v>53.9</v>
      </c>
      <c r="N68" s="405"/>
      <c r="O68" s="225"/>
      <c r="P68" s="226"/>
      <c r="Q68" s="227"/>
      <c r="T68" s="101"/>
    </row>
    <row r="69" spans="1:20" ht="13.5" customHeight="1" x14ac:dyDescent="0.25">
      <c r="A69" s="314"/>
      <c r="B69" s="195"/>
      <c r="C69" s="402"/>
      <c r="D69" s="524"/>
      <c r="E69" s="430"/>
      <c r="F69" s="433"/>
      <c r="G69" s="229" t="s">
        <v>12</v>
      </c>
      <c r="H69" s="525">
        <v>469.5</v>
      </c>
      <c r="I69" s="230">
        <v>469.4</v>
      </c>
      <c r="J69" s="230">
        <v>297.10000000000002</v>
      </c>
      <c r="K69" s="525">
        <f>K68+K65+K64+K63</f>
        <v>0.1</v>
      </c>
      <c r="L69" s="230">
        <v>447.3</v>
      </c>
      <c r="M69" s="231">
        <v>447.3</v>
      </c>
      <c r="N69" s="420"/>
      <c r="O69" s="526"/>
      <c r="P69" s="527"/>
      <c r="Q69" s="528"/>
      <c r="T69" s="101"/>
    </row>
    <row r="70" spans="1:20" ht="24.75" customHeight="1" x14ac:dyDescent="0.25">
      <c r="A70" s="95" t="s">
        <v>13</v>
      </c>
      <c r="B70" s="96" t="s">
        <v>11</v>
      </c>
      <c r="C70" s="428" t="s">
        <v>13</v>
      </c>
      <c r="D70" s="429" t="s">
        <v>125</v>
      </c>
      <c r="E70" s="430" t="s">
        <v>126</v>
      </c>
      <c r="F70" s="431" t="s">
        <v>68</v>
      </c>
      <c r="G70" s="320" t="s">
        <v>46</v>
      </c>
      <c r="H70" s="321">
        <v>157.19999999999999</v>
      </c>
      <c r="I70" s="321">
        <v>157.19999999999999</v>
      </c>
      <c r="J70" s="322">
        <v>96.4</v>
      </c>
      <c r="K70" s="323">
        <v>0</v>
      </c>
      <c r="L70" s="321">
        <v>163.5</v>
      </c>
      <c r="M70" s="324">
        <v>163.5</v>
      </c>
      <c r="N70" s="325" t="s">
        <v>122</v>
      </c>
      <c r="O70" s="326">
        <v>50</v>
      </c>
      <c r="P70" s="326">
        <v>50</v>
      </c>
      <c r="Q70" s="327">
        <v>50</v>
      </c>
      <c r="T70" s="101"/>
    </row>
    <row r="71" spans="1:20" ht="16.5" customHeight="1" x14ac:dyDescent="0.25">
      <c r="A71" s="284"/>
      <c r="B71" s="285"/>
      <c r="C71" s="391"/>
      <c r="D71" s="395"/>
      <c r="E71" s="398"/>
      <c r="F71" s="401"/>
      <c r="G71" s="228" t="s">
        <v>74</v>
      </c>
      <c r="H71" s="100">
        <v>34.6</v>
      </c>
      <c r="I71" s="100">
        <v>34.200000000000003</v>
      </c>
      <c r="J71" s="128">
        <v>18.8</v>
      </c>
      <c r="K71" s="170">
        <v>0.4</v>
      </c>
      <c r="L71" s="100">
        <v>34.6</v>
      </c>
      <c r="M71" s="122">
        <v>34.6</v>
      </c>
      <c r="N71" s="223"/>
      <c r="O71" s="189"/>
      <c r="P71" s="221"/>
      <c r="Q71" s="190"/>
      <c r="T71" s="101"/>
    </row>
    <row r="72" spans="1:20" ht="16.5" customHeight="1" x14ac:dyDescent="0.25">
      <c r="A72" s="284"/>
      <c r="B72" s="285"/>
      <c r="C72" s="391"/>
      <c r="D72" s="395"/>
      <c r="E72" s="398"/>
      <c r="F72" s="401"/>
      <c r="G72" s="228" t="s">
        <v>54</v>
      </c>
      <c r="H72" s="100">
        <v>0.3</v>
      </c>
      <c r="I72" s="100">
        <v>0.3</v>
      </c>
      <c r="J72" s="100">
        <v>0.2</v>
      </c>
      <c r="K72" s="170">
        <v>0</v>
      </c>
      <c r="L72" s="100">
        <v>0</v>
      </c>
      <c r="M72" s="170">
        <v>0</v>
      </c>
      <c r="N72" s="223"/>
      <c r="O72" s="189"/>
      <c r="P72" s="221"/>
      <c r="Q72" s="190"/>
      <c r="T72" s="101"/>
    </row>
    <row r="73" spans="1:20" ht="16.5" customHeight="1" x14ac:dyDescent="0.25">
      <c r="A73" s="284"/>
      <c r="B73" s="285"/>
      <c r="C73" s="392"/>
      <c r="D73" s="395"/>
      <c r="E73" s="398"/>
      <c r="F73" s="432"/>
      <c r="G73" s="224" t="s">
        <v>38</v>
      </c>
      <c r="H73" s="113">
        <v>69.3</v>
      </c>
      <c r="I73" s="113">
        <v>69.3</v>
      </c>
      <c r="J73" s="129">
        <v>45.7</v>
      </c>
      <c r="K73" s="173">
        <v>0</v>
      </c>
      <c r="L73" s="113">
        <v>69.3</v>
      </c>
      <c r="M73" s="123">
        <v>69.3</v>
      </c>
      <c r="N73" s="405"/>
      <c r="O73" s="176"/>
      <c r="P73" s="177"/>
      <c r="Q73" s="178"/>
      <c r="T73" s="101"/>
    </row>
    <row r="74" spans="1:20" ht="12" customHeight="1" thickBot="1" x14ac:dyDescent="0.3">
      <c r="A74" s="39"/>
      <c r="B74" s="21"/>
      <c r="C74" s="393"/>
      <c r="D74" s="396"/>
      <c r="E74" s="399"/>
      <c r="F74" s="433"/>
      <c r="G74" s="229" t="s">
        <v>12</v>
      </c>
      <c r="H74" s="62">
        <v>261.39999999999998</v>
      </c>
      <c r="I74" s="230">
        <v>261</v>
      </c>
      <c r="J74" s="230">
        <v>161.1</v>
      </c>
      <c r="K74" s="231">
        <f>K73+K71+K70</f>
        <v>0.4</v>
      </c>
      <c r="L74" s="62">
        <f>L73+L71+L70</f>
        <v>267.39999999999998</v>
      </c>
      <c r="M74" s="231">
        <f>M73+M71+M70</f>
        <v>267.39999999999998</v>
      </c>
      <c r="N74" s="406"/>
      <c r="O74" s="158"/>
      <c r="P74" s="159"/>
      <c r="Q74" s="160"/>
      <c r="T74" s="101"/>
    </row>
    <row r="75" spans="1:20" ht="15" customHeight="1" thickBot="1" x14ac:dyDescent="0.3">
      <c r="A75" s="70" t="s">
        <v>13</v>
      </c>
      <c r="B75" s="52" t="s">
        <v>11</v>
      </c>
      <c r="C75" s="424" t="s">
        <v>14</v>
      </c>
      <c r="D75" s="425"/>
      <c r="E75" s="422"/>
      <c r="F75" s="422"/>
      <c r="G75" s="426"/>
      <c r="H75" s="69">
        <v>730.9</v>
      </c>
      <c r="I75" s="69">
        <v>730.4</v>
      </c>
      <c r="J75" s="211">
        <v>458.2</v>
      </c>
      <c r="K75" s="212">
        <v>0.5</v>
      </c>
      <c r="L75" s="161">
        <v>714.7</v>
      </c>
      <c r="M75" s="161">
        <v>714.7</v>
      </c>
      <c r="N75" s="53"/>
      <c r="O75" s="71"/>
      <c r="P75" s="71"/>
      <c r="Q75" s="178"/>
      <c r="T75" s="101"/>
    </row>
    <row r="76" spans="1:20" ht="13.5" customHeight="1" thickBot="1" x14ac:dyDescent="0.3">
      <c r="A76" s="33" t="s">
        <v>13</v>
      </c>
      <c r="B76" s="34" t="s">
        <v>13</v>
      </c>
      <c r="C76" s="409" t="s">
        <v>127</v>
      </c>
      <c r="D76" s="409"/>
      <c r="E76" s="409"/>
      <c r="F76" s="409"/>
      <c r="G76" s="409"/>
      <c r="H76" s="409"/>
      <c r="I76" s="409"/>
      <c r="J76" s="409"/>
      <c r="K76" s="409"/>
      <c r="L76" s="409"/>
      <c r="M76" s="409"/>
      <c r="N76" s="409"/>
      <c r="O76" s="409"/>
      <c r="P76" s="409"/>
      <c r="Q76" s="410"/>
      <c r="T76" s="101"/>
    </row>
    <row r="77" spans="1:20" ht="37.5" customHeight="1" x14ac:dyDescent="0.25">
      <c r="A77" s="125" t="s">
        <v>13</v>
      </c>
      <c r="B77" s="264" t="s">
        <v>13</v>
      </c>
      <c r="C77" s="391" t="s">
        <v>11</v>
      </c>
      <c r="D77" s="415" t="s">
        <v>128</v>
      </c>
      <c r="E77" s="417" t="s">
        <v>129</v>
      </c>
      <c r="F77" s="266" t="s">
        <v>68</v>
      </c>
      <c r="G77" s="232" t="s">
        <v>46</v>
      </c>
      <c r="H77" s="233">
        <v>217.6</v>
      </c>
      <c r="I77" s="113">
        <v>217.6</v>
      </c>
      <c r="J77" s="129">
        <v>143.4</v>
      </c>
      <c r="K77" s="173">
        <v>0</v>
      </c>
      <c r="L77" s="233">
        <v>223.9</v>
      </c>
      <c r="M77" s="123">
        <v>223.9</v>
      </c>
      <c r="N77" s="265" t="s">
        <v>122</v>
      </c>
      <c r="O77" s="138">
        <v>410</v>
      </c>
      <c r="P77" s="138">
        <v>410</v>
      </c>
      <c r="Q77" s="139">
        <v>410</v>
      </c>
      <c r="T77" s="101"/>
    </row>
    <row r="78" spans="1:20" ht="14.25" customHeight="1" x14ac:dyDescent="0.25">
      <c r="A78" s="125"/>
      <c r="B78" s="264"/>
      <c r="C78" s="391"/>
      <c r="D78" s="415"/>
      <c r="E78" s="418"/>
      <c r="F78" s="266"/>
      <c r="G78" s="228" t="s">
        <v>74</v>
      </c>
      <c r="H78" s="100">
        <v>56</v>
      </c>
      <c r="I78" s="100">
        <v>54.1</v>
      </c>
      <c r="J78" s="128">
        <v>6.2</v>
      </c>
      <c r="K78" s="170">
        <v>1.9</v>
      </c>
      <c r="L78" s="100">
        <v>52</v>
      </c>
      <c r="M78" s="122">
        <v>52</v>
      </c>
      <c r="N78" s="223"/>
      <c r="O78" s="138"/>
      <c r="P78" s="163"/>
      <c r="Q78" s="139"/>
      <c r="T78" s="101"/>
    </row>
    <row r="79" spans="1:20" ht="14.25" customHeight="1" x14ac:dyDescent="0.25">
      <c r="A79" s="125"/>
      <c r="B79" s="264"/>
      <c r="C79" s="391"/>
      <c r="D79" s="415"/>
      <c r="E79" s="418"/>
      <c r="F79" s="266"/>
      <c r="G79" s="228" t="s">
        <v>54</v>
      </c>
      <c r="H79" s="100">
        <v>2.7</v>
      </c>
      <c r="I79" s="100">
        <v>2.7</v>
      </c>
      <c r="J79" s="100">
        <v>2.1</v>
      </c>
      <c r="K79" s="170">
        <v>0</v>
      </c>
      <c r="L79" s="100">
        <v>0</v>
      </c>
      <c r="M79" s="170">
        <v>0</v>
      </c>
      <c r="N79" s="223"/>
      <c r="O79" s="138"/>
      <c r="P79" s="163"/>
      <c r="Q79" s="139"/>
      <c r="T79" s="101"/>
    </row>
    <row r="80" spans="1:20" ht="14.25" customHeight="1" x14ac:dyDescent="0.25">
      <c r="A80" s="125"/>
      <c r="B80" s="264"/>
      <c r="C80" s="392"/>
      <c r="D80" s="415"/>
      <c r="E80" s="418"/>
      <c r="F80" s="234"/>
      <c r="G80" s="235" t="s">
        <v>38</v>
      </c>
      <c r="H80" s="113">
        <v>802.4</v>
      </c>
      <c r="I80" s="113">
        <v>800.8</v>
      </c>
      <c r="J80" s="129">
        <v>511.3</v>
      </c>
      <c r="K80" s="173">
        <v>1.6</v>
      </c>
      <c r="L80" s="113">
        <v>702.4</v>
      </c>
      <c r="M80" s="123">
        <v>702.4</v>
      </c>
      <c r="N80" s="405"/>
      <c r="O80" s="176"/>
      <c r="P80" s="177"/>
      <c r="Q80" s="178"/>
      <c r="T80" s="101"/>
    </row>
    <row r="81" spans="1:20" ht="26.4" customHeight="1" thickBot="1" x14ac:dyDescent="0.3">
      <c r="A81" s="237"/>
      <c r="B81" s="264"/>
      <c r="C81" s="392"/>
      <c r="D81" s="415"/>
      <c r="E81" s="427"/>
      <c r="F81" s="234"/>
      <c r="G81" s="238" t="s">
        <v>12</v>
      </c>
      <c r="H81" s="239">
        <v>1078.7</v>
      </c>
      <c r="I81" s="276">
        <v>1075.2</v>
      </c>
      <c r="J81" s="240">
        <v>663</v>
      </c>
      <c r="K81" s="241">
        <f t="shared" ref="K81" si="0">K80+K78+K77</f>
        <v>3.5</v>
      </c>
      <c r="L81" s="239">
        <v>978.3</v>
      </c>
      <c r="M81" s="240">
        <v>978.3</v>
      </c>
      <c r="N81" s="406"/>
      <c r="O81" s="176"/>
      <c r="P81" s="177"/>
      <c r="Q81" s="178"/>
      <c r="T81" s="101"/>
    </row>
    <row r="82" spans="1:20" ht="39" customHeight="1" x14ac:dyDescent="0.25">
      <c r="A82" s="283" t="s">
        <v>13</v>
      </c>
      <c r="B82" s="149" t="s">
        <v>13</v>
      </c>
      <c r="C82" s="390" t="s">
        <v>37</v>
      </c>
      <c r="D82" s="414" t="s">
        <v>130</v>
      </c>
      <c r="E82" s="417" t="s">
        <v>45</v>
      </c>
      <c r="F82" s="282" t="s">
        <v>68</v>
      </c>
      <c r="G82" s="242" t="s">
        <v>46</v>
      </c>
      <c r="H82" s="36">
        <v>512.1</v>
      </c>
      <c r="I82" s="36">
        <v>512.1</v>
      </c>
      <c r="J82" s="83">
        <v>0</v>
      </c>
      <c r="K82" s="243">
        <v>0</v>
      </c>
      <c r="L82" s="244">
        <v>588.9</v>
      </c>
      <c r="M82" s="37">
        <v>720.3</v>
      </c>
      <c r="N82" s="281" t="s">
        <v>122</v>
      </c>
      <c r="O82" s="134">
        <v>300</v>
      </c>
      <c r="P82" s="134">
        <v>300</v>
      </c>
      <c r="Q82" s="135">
        <v>330</v>
      </c>
      <c r="T82" s="101"/>
    </row>
    <row r="83" spans="1:20" ht="27" customHeight="1" x14ac:dyDescent="0.25">
      <c r="A83" s="284"/>
      <c r="B83" s="285"/>
      <c r="C83" s="392"/>
      <c r="D83" s="415"/>
      <c r="E83" s="418"/>
      <c r="F83" s="234"/>
      <c r="G83" s="235" t="s">
        <v>38</v>
      </c>
      <c r="H83" s="273">
        <v>630.9</v>
      </c>
      <c r="I83" s="113">
        <v>630.9</v>
      </c>
      <c r="J83" s="84">
        <v>0</v>
      </c>
      <c r="K83" s="236">
        <v>0</v>
      </c>
      <c r="L83" s="245">
        <v>605.9</v>
      </c>
      <c r="M83" s="80">
        <v>605.9</v>
      </c>
      <c r="N83" s="405"/>
      <c r="O83" s="176"/>
      <c r="P83" s="177"/>
      <c r="Q83" s="178"/>
      <c r="T83" s="101"/>
    </row>
    <row r="84" spans="1:20" ht="13.5" customHeight="1" x14ac:dyDescent="0.25">
      <c r="A84" s="314"/>
      <c r="B84" s="195"/>
      <c r="C84" s="402"/>
      <c r="D84" s="416"/>
      <c r="E84" s="419"/>
      <c r="F84" s="246"/>
      <c r="G84" s="247" t="s">
        <v>12</v>
      </c>
      <c r="H84" s="230">
        <v>1143</v>
      </c>
      <c r="I84" s="230">
        <v>1143</v>
      </c>
      <c r="J84" s="248">
        <v>0</v>
      </c>
      <c r="K84" s="248">
        <f t="shared" ref="K84" si="1">K83+K82</f>
        <v>0</v>
      </c>
      <c r="L84" s="230">
        <v>1194.8</v>
      </c>
      <c r="M84" s="231">
        <v>1326.2</v>
      </c>
      <c r="N84" s="420"/>
      <c r="O84" s="315"/>
      <c r="P84" s="316"/>
      <c r="Q84" s="317"/>
      <c r="T84" s="101"/>
    </row>
    <row r="85" spans="1:20" ht="15" customHeight="1" thickBot="1" x14ac:dyDescent="0.3">
      <c r="A85" s="318" t="s">
        <v>13</v>
      </c>
      <c r="B85" s="249" t="s">
        <v>13</v>
      </c>
      <c r="C85" s="249" t="s">
        <v>40</v>
      </c>
      <c r="D85" s="250" t="s">
        <v>131</v>
      </c>
      <c r="E85" s="319" t="s">
        <v>45</v>
      </c>
      <c r="F85" s="275" t="s">
        <v>142</v>
      </c>
      <c r="G85" s="251" t="s">
        <v>38</v>
      </c>
      <c r="H85" s="63">
        <v>0.9</v>
      </c>
      <c r="I85" s="63">
        <v>0.9</v>
      </c>
      <c r="J85" s="112">
        <v>0</v>
      </c>
      <c r="K85" s="112">
        <v>0</v>
      </c>
      <c r="L85" s="111">
        <v>0.9</v>
      </c>
      <c r="M85" s="252">
        <v>0.9</v>
      </c>
      <c r="N85" s="253"/>
      <c r="O85" s="167"/>
      <c r="P85" s="167"/>
      <c r="Q85" s="168"/>
      <c r="T85" s="101"/>
    </row>
    <row r="86" spans="1:20" ht="12" customHeight="1" thickBot="1" x14ac:dyDescent="0.3">
      <c r="A86" s="107" t="s">
        <v>13</v>
      </c>
      <c r="B86" s="21" t="s">
        <v>13</v>
      </c>
      <c r="C86" s="421" t="s">
        <v>14</v>
      </c>
      <c r="D86" s="422"/>
      <c r="E86" s="422"/>
      <c r="F86" s="422"/>
      <c r="G86" s="423"/>
      <c r="H86" s="277">
        <v>2222.6</v>
      </c>
      <c r="I86" s="277">
        <v>2219.1</v>
      </c>
      <c r="J86" s="278">
        <v>663</v>
      </c>
      <c r="K86" s="279">
        <v>3.5</v>
      </c>
      <c r="L86" s="254">
        <v>2174</v>
      </c>
      <c r="M86" s="179">
        <v>2305.4</v>
      </c>
      <c r="N86" s="141"/>
      <c r="O86" s="41"/>
      <c r="P86" s="41"/>
      <c r="Q86" s="178"/>
      <c r="T86" s="101"/>
    </row>
    <row r="87" spans="1:20" ht="13.5" customHeight="1" thickBot="1" x14ac:dyDescent="0.3">
      <c r="A87" s="33" t="s">
        <v>13</v>
      </c>
      <c r="B87" s="376" t="s">
        <v>15</v>
      </c>
      <c r="C87" s="377"/>
      <c r="D87" s="377"/>
      <c r="E87" s="377"/>
      <c r="F87" s="377"/>
      <c r="G87" s="377"/>
      <c r="H87" s="162">
        <v>2953.5</v>
      </c>
      <c r="I87" s="162">
        <v>2949.5</v>
      </c>
      <c r="J87" s="148">
        <v>1121.2</v>
      </c>
      <c r="K87" s="217">
        <v>4</v>
      </c>
      <c r="L87" s="162">
        <v>2888.7</v>
      </c>
      <c r="M87" s="218">
        <v>3020.1</v>
      </c>
      <c r="N87" s="43"/>
      <c r="O87" s="44"/>
      <c r="P87" s="44"/>
      <c r="Q87" s="45"/>
      <c r="T87" s="101"/>
    </row>
    <row r="88" spans="1:20" ht="15.75" customHeight="1" thickBot="1" x14ac:dyDescent="0.3">
      <c r="A88" s="32" t="s">
        <v>36</v>
      </c>
      <c r="B88" s="407" t="s">
        <v>132</v>
      </c>
      <c r="C88" s="407"/>
      <c r="D88" s="407"/>
      <c r="E88" s="407"/>
      <c r="F88" s="407"/>
      <c r="G88" s="407"/>
      <c r="H88" s="407"/>
      <c r="I88" s="407"/>
      <c r="J88" s="407"/>
      <c r="K88" s="407"/>
      <c r="L88" s="407"/>
      <c r="M88" s="407"/>
      <c r="N88" s="407"/>
      <c r="O88" s="407"/>
      <c r="P88" s="407"/>
      <c r="Q88" s="408"/>
      <c r="T88" s="101"/>
    </row>
    <row r="89" spans="1:20" ht="26.25" customHeight="1" thickBot="1" x14ac:dyDescent="0.3">
      <c r="A89" s="33" t="s">
        <v>36</v>
      </c>
      <c r="B89" s="34" t="s">
        <v>11</v>
      </c>
      <c r="C89" s="409" t="s">
        <v>133</v>
      </c>
      <c r="D89" s="409"/>
      <c r="E89" s="409"/>
      <c r="F89" s="409"/>
      <c r="G89" s="409"/>
      <c r="H89" s="409"/>
      <c r="I89" s="409"/>
      <c r="J89" s="409"/>
      <c r="K89" s="409"/>
      <c r="L89" s="409"/>
      <c r="M89" s="409"/>
      <c r="N89" s="409"/>
      <c r="O89" s="409"/>
      <c r="P89" s="409"/>
      <c r="Q89" s="410"/>
      <c r="T89" s="101"/>
    </row>
    <row r="90" spans="1:20" ht="13.5" customHeight="1" x14ac:dyDescent="0.25">
      <c r="A90" s="124" t="s">
        <v>36</v>
      </c>
      <c r="B90" s="149" t="s">
        <v>11</v>
      </c>
      <c r="C90" s="390" t="s">
        <v>11</v>
      </c>
      <c r="D90" s="394" t="s">
        <v>134</v>
      </c>
      <c r="E90" s="397" t="s">
        <v>45</v>
      </c>
      <c r="F90" s="400" t="s">
        <v>104</v>
      </c>
      <c r="G90" s="255" t="s">
        <v>54</v>
      </c>
      <c r="H90" s="35">
        <v>52.8</v>
      </c>
      <c r="I90" s="36">
        <v>52.8</v>
      </c>
      <c r="J90" s="83">
        <v>0</v>
      </c>
      <c r="K90" s="243">
        <v>0</v>
      </c>
      <c r="L90" s="36">
        <v>52.8</v>
      </c>
      <c r="M90" s="35">
        <v>52.8</v>
      </c>
      <c r="N90" s="411" t="s">
        <v>135</v>
      </c>
      <c r="O90" s="134">
        <v>10</v>
      </c>
      <c r="P90" s="134">
        <v>10</v>
      </c>
      <c r="Q90" s="135">
        <v>10</v>
      </c>
      <c r="T90" s="101"/>
    </row>
    <row r="91" spans="1:20" ht="12.75" customHeight="1" x14ac:dyDescent="0.25">
      <c r="A91" s="125"/>
      <c r="B91" s="264"/>
      <c r="C91" s="392"/>
      <c r="D91" s="395"/>
      <c r="E91" s="398"/>
      <c r="F91" s="392"/>
      <c r="G91" s="256" t="s">
        <v>38</v>
      </c>
      <c r="H91" s="84">
        <v>45</v>
      </c>
      <c r="I91" s="290">
        <v>29.3</v>
      </c>
      <c r="J91" s="84">
        <v>0</v>
      </c>
      <c r="K91" s="291">
        <v>15.7</v>
      </c>
      <c r="L91" s="113">
        <v>25</v>
      </c>
      <c r="M91" s="113">
        <v>25</v>
      </c>
      <c r="N91" s="412"/>
      <c r="O91" s="176"/>
      <c r="P91" s="177"/>
      <c r="Q91" s="178"/>
      <c r="T91" s="101"/>
    </row>
    <row r="92" spans="1:20" ht="12" customHeight="1" thickBot="1" x14ac:dyDescent="0.3">
      <c r="A92" s="39"/>
      <c r="B92" s="21"/>
      <c r="C92" s="393"/>
      <c r="D92" s="396"/>
      <c r="E92" s="399"/>
      <c r="F92" s="402"/>
      <c r="G92" s="247" t="s">
        <v>12</v>
      </c>
      <c r="H92" s="248">
        <f t="shared" ref="H92:M92" si="2">H91+H90</f>
        <v>97.8</v>
      </c>
      <c r="I92" s="288">
        <f t="shared" si="2"/>
        <v>82.1</v>
      </c>
      <c r="J92" s="248">
        <f t="shared" si="2"/>
        <v>0</v>
      </c>
      <c r="K92" s="289">
        <f t="shared" si="2"/>
        <v>15.7</v>
      </c>
      <c r="L92" s="62">
        <f t="shared" si="2"/>
        <v>77.8</v>
      </c>
      <c r="M92" s="230">
        <f t="shared" si="2"/>
        <v>77.8</v>
      </c>
      <c r="N92" s="413"/>
      <c r="O92" s="158"/>
      <c r="P92" s="159"/>
      <c r="Q92" s="160"/>
      <c r="T92" s="101"/>
    </row>
    <row r="93" spans="1:20" ht="18.75" customHeight="1" x14ac:dyDescent="0.25">
      <c r="A93" s="124" t="s">
        <v>36</v>
      </c>
      <c r="B93" s="149" t="s">
        <v>11</v>
      </c>
      <c r="C93" s="390" t="s">
        <v>13</v>
      </c>
      <c r="D93" s="394" t="s">
        <v>136</v>
      </c>
      <c r="E93" s="397" t="s">
        <v>45</v>
      </c>
      <c r="F93" s="400" t="s">
        <v>104</v>
      </c>
      <c r="G93" s="147" t="s">
        <v>38</v>
      </c>
      <c r="H93" s="36">
        <v>14.6</v>
      </c>
      <c r="I93" s="36">
        <v>14.6</v>
      </c>
      <c r="J93" s="83">
        <v>0</v>
      </c>
      <c r="K93" s="37">
        <v>0</v>
      </c>
      <c r="L93" s="36">
        <v>14.6</v>
      </c>
      <c r="M93" s="37">
        <v>14.6</v>
      </c>
      <c r="N93" s="403" t="s">
        <v>137</v>
      </c>
      <c r="O93" s="134">
        <v>17</v>
      </c>
      <c r="P93" s="134">
        <v>17</v>
      </c>
      <c r="Q93" s="135">
        <v>17</v>
      </c>
      <c r="T93" s="101"/>
    </row>
    <row r="94" spans="1:20" ht="12.75" customHeight="1" x14ac:dyDescent="0.25">
      <c r="A94" s="125"/>
      <c r="B94" s="150"/>
      <c r="C94" s="391"/>
      <c r="D94" s="395"/>
      <c r="E94" s="398"/>
      <c r="F94" s="401"/>
      <c r="G94" s="222" t="s">
        <v>54</v>
      </c>
      <c r="H94" s="100">
        <v>145.1</v>
      </c>
      <c r="I94" s="110">
        <v>145.1</v>
      </c>
      <c r="J94" s="110">
        <v>0</v>
      </c>
      <c r="K94" s="171">
        <v>0</v>
      </c>
      <c r="L94" s="100">
        <v>145.1</v>
      </c>
      <c r="M94" s="257">
        <v>145.1</v>
      </c>
      <c r="N94" s="404"/>
      <c r="O94" s="138"/>
      <c r="P94" s="163"/>
      <c r="Q94" s="139"/>
      <c r="T94" s="101"/>
    </row>
    <row r="95" spans="1:20" ht="15.75" customHeight="1" x14ac:dyDescent="0.25">
      <c r="A95" s="125"/>
      <c r="B95" s="150"/>
      <c r="C95" s="392"/>
      <c r="D95" s="395"/>
      <c r="E95" s="398"/>
      <c r="F95" s="392"/>
      <c r="G95" s="222" t="s">
        <v>54</v>
      </c>
      <c r="H95" s="100">
        <v>7.3</v>
      </c>
      <c r="I95" s="110">
        <v>7.3</v>
      </c>
      <c r="J95" s="110">
        <v>5.6</v>
      </c>
      <c r="K95" s="171">
        <v>0</v>
      </c>
      <c r="L95" s="100">
        <v>7.3</v>
      </c>
      <c r="M95" s="257">
        <v>7.3</v>
      </c>
      <c r="N95" s="405"/>
      <c r="O95" s="176"/>
      <c r="P95" s="177"/>
      <c r="Q95" s="178"/>
      <c r="T95" s="101"/>
    </row>
    <row r="96" spans="1:20" ht="12" customHeight="1" thickBot="1" x14ac:dyDescent="0.3">
      <c r="A96" s="39"/>
      <c r="B96" s="21"/>
      <c r="C96" s="393"/>
      <c r="D96" s="396"/>
      <c r="E96" s="399"/>
      <c r="F96" s="402"/>
      <c r="G96" s="229" t="s">
        <v>12</v>
      </c>
      <c r="H96" s="62">
        <v>167</v>
      </c>
      <c r="I96" s="239">
        <v>167</v>
      </c>
      <c r="J96" s="258">
        <v>5.6</v>
      </c>
      <c r="K96" s="241">
        <f>K93</f>
        <v>0</v>
      </c>
      <c r="L96" s="62">
        <v>167</v>
      </c>
      <c r="M96" s="241">
        <v>167</v>
      </c>
      <c r="N96" s="406"/>
      <c r="O96" s="158"/>
      <c r="P96" s="159"/>
      <c r="Q96" s="160"/>
      <c r="T96" s="101"/>
    </row>
    <row r="97" spans="1:39" ht="14.25" customHeight="1" thickBot="1" x14ac:dyDescent="0.3">
      <c r="A97" s="126" t="s">
        <v>36</v>
      </c>
      <c r="B97" s="127" t="s">
        <v>11</v>
      </c>
      <c r="C97" s="374" t="s">
        <v>14</v>
      </c>
      <c r="D97" s="375"/>
      <c r="E97" s="375"/>
      <c r="F97" s="375"/>
      <c r="G97" s="375"/>
      <c r="H97" s="161">
        <v>264.8</v>
      </c>
      <c r="I97" s="161">
        <v>249.1</v>
      </c>
      <c r="J97" s="161">
        <v>5.6</v>
      </c>
      <c r="K97" s="161">
        <v>15.7</v>
      </c>
      <c r="L97" s="161">
        <v>244.8</v>
      </c>
      <c r="M97" s="259">
        <v>244.8</v>
      </c>
      <c r="N97" s="40"/>
      <c r="O97" s="41"/>
      <c r="P97" s="41"/>
      <c r="Q97" s="42"/>
    </row>
    <row r="98" spans="1:39" ht="14.25" customHeight="1" thickBot="1" x14ac:dyDescent="0.3">
      <c r="A98" s="33" t="s">
        <v>36</v>
      </c>
      <c r="B98" s="376" t="s">
        <v>15</v>
      </c>
      <c r="C98" s="377"/>
      <c r="D98" s="377"/>
      <c r="E98" s="377"/>
      <c r="F98" s="377"/>
      <c r="G98" s="377"/>
      <c r="H98" s="161">
        <v>264.8</v>
      </c>
      <c r="I98" s="161">
        <v>249.1</v>
      </c>
      <c r="J98" s="148">
        <v>5.6</v>
      </c>
      <c r="K98" s="217">
        <v>15.7</v>
      </c>
      <c r="L98" s="161">
        <v>244.8</v>
      </c>
      <c r="M98" s="161">
        <v>244.8</v>
      </c>
      <c r="N98" s="43"/>
      <c r="O98" s="44"/>
      <c r="P98" s="44"/>
      <c r="Q98" s="45"/>
    </row>
    <row r="99" spans="1:39" ht="14.25" customHeight="1" thickBot="1" x14ac:dyDescent="0.3">
      <c r="A99" s="78" t="s">
        <v>11</v>
      </c>
      <c r="B99" s="378" t="s">
        <v>16</v>
      </c>
      <c r="C99" s="378"/>
      <c r="D99" s="378"/>
      <c r="E99" s="378"/>
      <c r="F99" s="378"/>
      <c r="G99" s="378"/>
      <c r="H99" s="286">
        <v>19378.3</v>
      </c>
      <c r="I99" s="286">
        <v>19358.599999999999</v>
      </c>
      <c r="J99" s="280">
        <v>1244.3</v>
      </c>
      <c r="K99" s="287">
        <v>19.7</v>
      </c>
      <c r="L99" s="180">
        <v>19273.900000000001</v>
      </c>
      <c r="M99" s="260">
        <v>19373.5</v>
      </c>
      <c r="N99" s="379"/>
      <c r="O99" s="380"/>
      <c r="P99" s="380"/>
      <c r="Q99" s="381"/>
    </row>
    <row r="100" spans="1:39" s="23" customFormat="1" ht="8.25" customHeight="1" thickBot="1" x14ac:dyDescent="0.3">
      <c r="A100" s="81"/>
      <c r="B100" s="82"/>
      <c r="C100" s="82"/>
      <c r="D100" s="82"/>
      <c r="E100" s="82"/>
      <c r="N100" s="114"/>
      <c r="O100" s="114"/>
      <c r="P100" s="114"/>
      <c r="Q100" s="114"/>
      <c r="R100" s="22"/>
      <c r="S100" s="22"/>
      <c r="T100" s="22"/>
      <c r="U100" s="22"/>
      <c r="V100" s="22"/>
      <c r="W100" s="22"/>
      <c r="X100" s="22"/>
      <c r="Y100" s="22"/>
      <c r="Z100" s="22"/>
      <c r="AA100" s="22"/>
      <c r="AB100" s="22"/>
      <c r="AC100" s="22"/>
      <c r="AD100" s="22"/>
      <c r="AE100" s="22"/>
      <c r="AF100" s="22"/>
      <c r="AG100" s="22"/>
      <c r="AH100" s="22"/>
      <c r="AI100" s="22"/>
      <c r="AJ100" s="22"/>
      <c r="AK100" s="22"/>
      <c r="AL100" s="22"/>
      <c r="AM100" s="22"/>
    </row>
    <row r="101" spans="1:39" s="23" customFormat="1" ht="7.5" hidden="1" customHeight="1" thickBot="1" x14ac:dyDescent="0.3">
      <c r="A101" s="81"/>
      <c r="B101" s="82"/>
      <c r="C101" s="82"/>
      <c r="D101" s="82"/>
      <c r="E101" s="82"/>
      <c r="F101" s="89"/>
      <c r="G101" s="90"/>
      <c r="H101" s="90"/>
      <c r="I101" s="90"/>
      <c r="J101" s="90"/>
      <c r="K101" s="90"/>
      <c r="L101" s="90"/>
      <c r="M101" s="90"/>
      <c r="N101" s="114"/>
      <c r="O101" s="114"/>
      <c r="P101" s="114"/>
      <c r="Q101" s="114"/>
      <c r="R101" s="22"/>
      <c r="S101" s="22"/>
      <c r="T101" s="22"/>
      <c r="U101" s="22"/>
      <c r="V101" s="22"/>
      <c r="W101" s="22"/>
      <c r="X101" s="22"/>
      <c r="Y101" s="22"/>
      <c r="Z101" s="22"/>
      <c r="AA101" s="22"/>
      <c r="AB101" s="22"/>
      <c r="AC101" s="22"/>
      <c r="AD101" s="22"/>
      <c r="AE101" s="22"/>
      <c r="AF101" s="22"/>
      <c r="AG101" s="22"/>
      <c r="AH101" s="22"/>
      <c r="AI101" s="22"/>
      <c r="AJ101" s="22"/>
      <c r="AK101" s="22"/>
      <c r="AL101" s="22"/>
      <c r="AM101" s="22"/>
    </row>
    <row r="102" spans="1:39" ht="15.75" hidden="1" customHeight="1" thickBot="1" x14ac:dyDescent="0.3">
      <c r="C102" s="102"/>
      <c r="D102" s="130"/>
      <c r="E102" s="131"/>
      <c r="F102" s="382" t="s">
        <v>17</v>
      </c>
      <c r="G102" s="383"/>
      <c r="H102" s="383"/>
      <c r="I102" s="383"/>
      <c r="J102" s="383"/>
      <c r="K102" s="383"/>
      <c r="L102" s="383"/>
      <c r="M102" s="383"/>
    </row>
    <row r="103" spans="1:39" ht="39.75" customHeight="1" thickBot="1" x14ac:dyDescent="0.3">
      <c r="C103" s="384" t="s">
        <v>18</v>
      </c>
      <c r="D103" s="385"/>
      <c r="E103" s="385"/>
      <c r="F103" s="385"/>
      <c r="G103" s="386"/>
      <c r="H103" s="387" t="s">
        <v>138</v>
      </c>
      <c r="I103" s="388"/>
      <c r="J103" s="388"/>
      <c r="K103" s="389"/>
      <c r="L103" s="5"/>
      <c r="M103" s="5"/>
    </row>
    <row r="104" spans="1:39" ht="14.1" customHeight="1" thickBot="1" x14ac:dyDescent="0.3">
      <c r="C104" s="352" t="s">
        <v>19</v>
      </c>
      <c r="D104" s="353"/>
      <c r="E104" s="353"/>
      <c r="F104" s="353"/>
      <c r="G104" s="354"/>
      <c r="H104" s="366">
        <v>19378.3</v>
      </c>
      <c r="I104" s="367"/>
      <c r="J104" s="367"/>
      <c r="K104" s="368"/>
      <c r="L104" s="5"/>
      <c r="M104" s="5"/>
    </row>
    <row r="105" spans="1:39" ht="14.1" customHeight="1" x14ac:dyDescent="0.25">
      <c r="C105" s="358" t="s">
        <v>49</v>
      </c>
      <c r="D105" s="359"/>
      <c r="E105" s="359"/>
      <c r="F105" s="359"/>
      <c r="G105" s="360"/>
      <c r="H105" s="369">
        <v>6810.9</v>
      </c>
      <c r="I105" s="369"/>
      <c r="J105" s="369"/>
      <c r="K105" s="370"/>
      <c r="L105" s="5"/>
      <c r="M105" s="5"/>
    </row>
    <row r="106" spans="1:39" ht="16.5" customHeight="1" x14ac:dyDescent="0.25">
      <c r="C106" s="371" t="s">
        <v>139</v>
      </c>
      <c r="D106" s="372"/>
      <c r="E106" s="372"/>
      <c r="F106" s="372"/>
      <c r="G106" s="373"/>
      <c r="H106" s="331">
        <v>134</v>
      </c>
      <c r="I106" s="331"/>
      <c r="J106" s="331"/>
      <c r="K106" s="332"/>
      <c r="L106" s="173"/>
      <c r="M106" s="5"/>
    </row>
    <row r="107" spans="1:39" ht="14.1" customHeight="1" x14ac:dyDescent="0.25">
      <c r="C107" s="328" t="s">
        <v>69</v>
      </c>
      <c r="D107" s="329"/>
      <c r="E107" s="329"/>
      <c r="F107" s="329"/>
      <c r="G107" s="330"/>
      <c r="H107" s="331">
        <v>135.30000000000001</v>
      </c>
      <c r="I107" s="331"/>
      <c r="J107" s="331"/>
      <c r="K107" s="332"/>
      <c r="L107" s="5"/>
      <c r="M107" s="5"/>
    </row>
    <row r="108" spans="1:39" ht="13.5" customHeight="1" x14ac:dyDescent="0.25">
      <c r="C108" s="363" t="s">
        <v>50</v>
      </c>
      <c r="D108" s="364"/>
      <c r="E108" s="364"/>
      <c r="F108" s="364"/>
      <c r="G108" s="365"/>
      <c r="H108" s="331">
        <v>1958.6</v>
      </c>
      <c r="I108" s="331"/>
      <c r="J108" s="331"/>
      <c r="K108" s="332"/>
      <c r="L108" s="5"/>
      <c r="M108" s="5"/>
    </row>
    <row r="109" spans="1:39" ht="13.5" customHeight="1" x14ac:dyDescent="0.25">
      <c r="C109" s="363" t="s">
        <v>140</v>
      </c>
      <c r="D109" s="364"/>
      <c r="E109" s="364"/>
      <c r="F109" s="364"/>
      <c r="G109" s="365"/>
      <c r="H109" s="331">
        <v>70.3</v>
      </c>
      <c r="I109" s="331"/>
      <c r="J109" s="331"/>
      <c r="K109" s="332"/>
      <c r="L109" s="5"/>
      <c r="M109" s="5"/>
    </row>
    <row r="110" spans="1:39" ht="12.75" customHeight="1" thickBot="1" x14ac:dyDescent="0.3">
      <c r="C110" s="347" t="s">
        <v>141</v>
      </c>
      <c r="D110" s="348"/>
      <c r="E110" s="348"/>
      <c r="F110" s="348"/>
      <c r="G110" s="349"/>
      <c r="H110" s="350">
        <v>10269.200000000001</v>
      </c>
      <c r="I110" s="350"/>
      <c r="J110" s="350"/>
      <c r="K110" s="351"/>
      <c r="L110" s="5"/>
      <c r="M110" s="5"/>
    </row>
    <row r="111" spans="1:39" ht="14.1" customHeight="1" thickBot="1" x14ac:dyDescent="0.3">
      <c r="C111" s="352" t="s">
        <v>20</v>
      </c>
      <c r="D111" s="353"/>
      <c r="E111" s="353"/>
      <c r="F111" s="353"/>
      <c r="G111" s="354"/>
      <c r="H111" s="355">
        <f>H112+H113+H114+H115+H116</f>
        <v>0</v>
      </c>
      <c r="I111" s="356"/>
      <c r="J111" s="356"/>
      <c r="K111" s="357"/>
      <c r="L111" s="5"/>
      <c r="M111" s="5"/>
    </row>
    <row r="112" spans="1:39" ht="14.1" customHeight="1" x14ac:dyDescent="0.25">
      <c r="C112" s="358" t="s">
        <v>51</v>
      </c>
      <c r="D112" s="359"/>
      <c r="E112" s="359"/>
      <c r="F112" s="359"/>
      <c r="G112" s="360"/>
      <c r="H112" s="361">
        <v>0</v>
      </c>
      <c r="I112" s="361"/>
      <c r="J112" s="361"/>
      <c r="K112" s="362"/>
      <c r="L112" s="5"/>
      <c r="M112" s="5"/>
    </row>
    <row r="113" spans="3:20" ht="14.1" customHeight="1" x14ac:dyDescent="0.25">
      <c r="C113" s="338" t="s">
        <v>72</v>
      </c>
      <c r="D113" s="339"/>
      <c r="E113" s="339"/>
      <c r="F113" s="339"/>
      <c r="G113" s="340"/>
      <c r="H113" s="331">
        <v>0</v>
      </c>
      <c r="I113" s="331"/>
      <c r="J113" s="331"/>
      <c r="K113" s="332"/>
      <c r="L113" s="5"/>
      <c r="M113" s="5"/>
    </row>
    <row r="114" spans="3:20" ht="14.1" customHeight="1" x14ac:dyDescent="0.25">
      <c r="C114" s="341" t="s">
        <v>52</v>
      </c>
      <c r="D114" s="342"/>
      <c r="E114" s="342"/>
      <c r="F114" s="342"/>
      <c r="G114" s="343"/>
      <c r="H114" s="331">
        <v>0</v>
      </c>
      <c r="I114" s="331"/>
      <c r="J114" s="331"/>
      <c r="K114" s="332"/>
      <c r="L114" s="5"/>
      <c r="M114" s="5"/>
    </row>
    <row r="115" spans="3:20" ht="14.1" customHeight="1" x14ac:dyDescent="0.25">
      <c r="C115" s="344" t="s">
        <v>70</v>
      </c>
      <c r="D115" s="345"/>
      <c r="E115" s="345"/>
      <c r="F115" s="345"/>
      <c r="G115" s="346"/>
      <c r="H115" s="331">
        <v>0</v>
      </c>
      <c r="I115" s="331"/>
      <c r="J115" s="331"/>
      <c r="K115" s="332"/>
      <c r="L115" s="5"/>
      <c r="M115" s="5"/>
    </row>
    <row r="116" spans="3:20" ht="14.1" customHeight="1" thickBot="1" x14ac:dyDescent="0.3">
      <c r="C116" s="328" t="s">
        <v>53</v>
      </c>
      <c r="D116" s="329"/>
      <c r="E116" s="329"/>
      <c r="F116" s="329"/>
      <c r="G116" s="330"/>
      <c r="H116" s="331">
        <v>0</v>
      </c>
      <c r="I116" s="331"/>
      <c r="J116" s="331"/>
      <c r="K116" s="332"/>
      <c r="L116" s="5"/>
      <c r="M116" s="5"/>
    </row>
    <row r="117" spans="3:20" ht="14.1" customHeight="1" thickBot="1" x14ac:dyDescent="0.3">
      <c r="C117" s="333" t="s">
        <v>21</v>
      </c>
      <c r="D117" s="334"/>
      <c r="E117" s="334"/>
      <c r="F117" s="334"/>
      <c r="G117" s="335"/>
      <c r="H117" s="336">
        <f>H111+H104</f>
        <v>19378.3</v>
      </c>
      <c r="I117" s="336"/>
      <c r="J117" s="336"/>
      <c r="K117" s="337"/>
    </row>
    <row r="118" spans="3:20" x14ac:dyDescent="0.25">
      <c r="H118" s="4"/>
      <c r="I118" s="4"/>
      <c r="J118" s="4"/>
      <c r="K118" s="4"/>
    </row>
    <row r="121" spans="3:20" ht="15.6" x14ac:dyDescent="0.3">
      <c r="E121" s="24"/>
    </row>
    <row r="123" spans="3:20" ht="13.2" x14ac:dyDescent="0.25">
      <c r="D123" s="6"/>
      <c r="E123" s="6"/>
      <c r="F123" s="6"/>
      <c r="G123" s="6"/>
      <c r="H123" s="6"/>
      <c r="I123" s="6"/>
      <c r="J123" s="6"/>
      <c r="K123" s="6"/>
      <c r="L123" s="6"/>
      <c r="M123" s="6"/>
      <c r="N123" s="6"/>
      <c r="O123" s="6"/>
      <c r="P123" s="6"/>
      <c r="Q123" s="6"/>
      <c r="R123" s="6"/>
      <c r="S123" s="6"/>
      <c r="T123" s="6"/>
    </row>
    <row r="125" spans="3:20" ht="15.6" x14ac:dyDescent="0.3">
      <c r="E125" s="24"/>
    </row>
  </sheetData>
  <mergeCells count="201">
    <mergeCell ref="J1:Q1"/>
    <mergeCell ref="D3:W3"/>
    <mergeCell ref="A4:A6"/>
    <mergeCell ref="B4:B6"/>
    <mergeCell ref="C4:C6"/>
    <mergeCell ref="D4:D6"/>
    <mergeCell ref="E4:E6"/>
    <mergeCell ref="F4:F6"/>
    <mergeCell ref="G4:G6"/>
    <mergeCell ref="H4:K4"/>
    <mergeCell ref="A9:A11"/>
    <mergeCell ref="B9:B11"/>
    <mergeCell ref="C9:C11"/>
    <mergeCell ref="D9:D11"/>
    <mergeCell ref="E9:E11"/>
    <mergeCell ref="F9:F11"/>
    <mergeCell ref="N9:N11"/>
    <mergeCell ref="L4:L6"/>
    <mergeCell ref="M4:M6"/>
    <mergeCell ref="N4:Q4"/>
    <mergeCell ref="H5:H6"/>
    <mergeCell ref="I5:J5"/>
    <mergeCell ref="K5:K6"/>
    <mergeCell ref="N5:N6"/>
    <mergeCell ref="O5:Q5"/>
    <mergeCell ref="D12:D14"/>
    <mergeCell ref="E12:E14"/>
    <mergeCell ref="N12:N14"/>
    <mergeCell ref="C15:C17"/>
    <mergeCell ref="D15:D17"/>
    <mergeCell ref="E15:E17"/>
    <mergeCell ref="F15:F17"/>
    <mergeCell ref="N15:N17"/>
    <mergeCell ref="B7:Q7"/>
    <mergeCell ref="C8:Q8"/>
    <mergeCell ref="C18:C20"/>
    <mergeCell ref="D18:D20"/>
    <mergeCell ref="E18:E20"/>
    <mergeCell ref="F18:F20"/>
    <mergeCell ref="N18:N20"/>
    <mergeCell ref="C21:C22"/>
    <mergeCell ref="D21:D22"/>
    <mergeCell ref="E21:E22"/>
    <mergeCell ref="F21:F22"/>
    <mergeCell ref="N21:N22"/>
    <mergeCell ref="C23:C24"/>
    <mergeCell ref="D23:D24"/>
    <mergeCell ref="E23:E24"/>
    <mergeCell ref="F23:F24"/>
    <mergeCell ref="N23:N24"/>
    <mergeCell ref="C25:C26"/>
    <mergeCell ref="D25:D26"/>
    <mergeCell ref="E25:E26"/>
    <mergeCell ref="F25:F26"/>
    <mergeCell ref="N25:N26"/>
    <mergeCell ref="A33:A34"/>
    <mergeCell ref="B33:B34"/>
    <mergeCell ref="C33:C34"/>
    <mergeCell ref="D33:D34"/>
    <mergeCell ref="E33:E34"/>
    <mergeCell ref="F33:F34"/>
    <mergeCell ref="C29:G29"/>
    <mergeCell ref="C30:Q30"/>
    <mergeCell ref="A31:A32"/>
    <mergeCell ref="B31:B32"/>
    <mergeCell ref="C31:C32"/>
    <mergeCell ref="D31:D32"/>
    <mergeCell ref="E31:E32"/>
    <mergeCell ref="F31:F32"/>
    <mergeCell ref="N31:N32"/>
    <mergeCell ref="N33:N34"/>
    <mergeCell ref="D35:D36"/>
    <mergeCell ref="E35:E36"/>
    <mergeCell ref="F35:F36"/>
    <mergeCell ref="N35:N36"/>
    <mergeCell ref="D37:D38"/>
    <mergeCell ref="E37:E38"/>
    <mergeCell ref="F37:F38"/>
    <mergeCell ref="N37:N38"/>
    <mergeCell ref="N39:N40"/>
    <mergeCell ref="C41:G41"/>
    <mergeCell ref="C42:Q42"/>
    <mergeCell ref="A43:A44"/>
    <mergeCell ref="B43:B44"/>
    <mergeCell ref="D43:D44"/>
    <mergeCell ref="E43:E44"/>
    <mergeCell ref="F43:F44"/>
    <mergeCell ref="N43:N44"/>
    <mergeCell ref="A39:A40"/>
    <mergeCell ref="B39:B40"/>
    <mergeCell ref="C39:C40"/>
    <mergeCell ref="D39:D40"/>
    <mergeCell ref="E39:E40"/>
    <mergeCell ref="F39:F40"/>
    <mergeCell ref="C45:G45"/>
    <mergeCell ref="C46:Q46"/>
    <mergeCell ref="A47:A48"/>
    <mergeCell ref="B47:B48"/>
    <mergeCell ref="C47:C48"/>
    <mergeCell ref="D47:D48"/>
    <mergeCell ref="E47:E48"/>
    <mergeCell ref="F47:F48"/>
    <mergeCell ref="N47:N48"/>
    <mergeCell ref="A56:A58"/>
    <mergeCell ref="B56:B58"/>
    <mergeCell ref="C56:C58"/>
    <mergeCell ref="D56:D58"/>
    <mergeCell ref="E56:E58"/>
    <mergeCell ref="F56:F58"/>
    <mergeCell ref="N49:N50"/>
    <mergeCell ref="C51:G51"/>
    <mergeCell ref="C52:Q52"/>
    <mergeCell ref="A53:A55"/>
    <mergeCell ref="B53:B55"/>
    <mergeCell ref="C53:C55"/>
    <mergeCell ref="D53:D55"/>
    <mergeCell ref="E53:E55"/>
    <mergeCell ref="F53:F55"/>
    <mergeCell ref="N53:N55"/>
    <mergeCell ref="A49:A50"/>
    <mergeCell ref="B49:B50"/>
    <mergeCell ref="C49:C50"/>
    <mergeCell ref="D49:D50"/>
    <mergeCell ref="E49:E50"/>
    <mergeCell ref="F49:F50"/>
    <mergeCell ref="N56:N58"/>
    <mergeCell ref="C59:G59"/>
    <mergeCell ref="B60:G60"/>
    <mergeCell ref="B61:Q61"/>
    <mergeCell ref="C62:Q62"/>
    <mergeCell ref="C63:C69"/>
    <mergeCell ref="D63:D69"/>
    <mergeCell ref="E63:E69"/>
    <mergeCell ref="F63:F69"/>
    <mergeCell ref="N63:N64"/>
    <mergeCell ref="C75:G75"/>
    <mergeCell ref="C76:Q76"/>
    <mergeCell ref="C77:C81"/>
    <mergeCell ref="D77:D81"/>
    <mergeCell ref="E77:E81"/>
    <mergeCell ref="N80:N81"/>
    <mergeCell ref="N68:N69"/>
    <mergeCell ref="C70:C74"/>
    <mergeCell ref="D70:D74"/>
    <mergeCell ref="E70:E74"/>
    <mergeCell ref="F70:F74"/>
    <mergeCell ref="N73:N74"/>
    <mergeCell ref="B88:Q88"/>
    <mergeCell ref="C89:Q89"/>
    <mergeCell ref="C90:C92"/>
    <mergeCell ref="D90:D92"/>
    <mergeCell ref="E90:E92"/>
    <mergeCell ref="F90:F92"/>
    <mergeCell ref="N90:N92"/>
    <mergeCell ref="C82:C84"/>
    <mergeCell ref="D82:D84"/>
    <mergeCell ref="E82:E84"/>
    <mergeCell ref="N83:N84"/>
    <mergeCell ref="C86:G86"/>
    <mergeCell ref="B87:G87"/>
    <mergeCell ref="N99:Q99"/>
    <mergeCell ref="F102:M102"/>
    <mergeCell ref="C103:G103"/>
    <mergeCell ref="H103:K103"/>
    <mergeCell ref="C93:C96"/>
    <mergeCell ref="D93:D96"/>
    <mergeCell ref="E93:E96"/>
    <mergeCell ref="F93:F96"/>
    <mergeCell ref="N93:N94"/>
    <mergeCell ref="N95:N96"/>
    <mergeCell ref="C104:G104"/>
    <mergeCell ref="H104:K104"/>
    <mergeCell ref="C105:G105"/>
    <mergeCell ref="H105:K105"/>
    <mergeCell ref="C106:G106"/>
    <mergeCell ref="H106:K106"/>
    <mergeCell ref="C97:G97"/>
    <mergeCell ref="B98:G98"/>
    <mergeCell ref="B99:G99"/>
    <mergeCell ref="C110:G110"/>
    <mergeCell ref="H110:K110"/>
    <mergeCell ref="C111:G111"/>
    <mergeCell ref="H111:K111"/>
    <mergeCell ref="C112:G112"/>
    <mergeCell ref="H112:K112"/>
    <mergeCell ref="C107:G107"/>
    <mergeCell ref="H107:K107"/>
    <mergeCell ref="C108:G108"/>
    <mergeCell ref="H108:K108"/>
    <mergeCell ref="C109:G109"/>
    <mergeCell ref="H109:K109"/>
    <mergeCell ref="C116:G116"/>
    <mergeCell ref="H116:K116"/>
    <mergeCell ref="C117:G117"/>
    <mergeCell ref="H117:K117"/>
    <mergeCell ref="C113:G113"/>
    <mergeCell ref="H113:K113"/>
    <mergeCell ref="C114:G114"/>
    <mergeCell ref="H114:K114"/>
    <mergeCell ref="C115:G115"/>
    <mergeCell ref="H115:K115"/>
  </mergeCells>
  <pageMargins left="0.75" right="0.75" top="1" bottom="1" header="0.5" footer="0.5"/>
  <pageSetup paperSize="9" scale="99" orientation="landscape" r:id="rId1"/>
  <headerFooter alignWithMargins="0"/>
  <rowBreaks count="1" manualBreakCount="1">
    <brk id="84"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workbookViewId="0">
      <selection activeCell="C5" sqref="C5"/>
    </sheetView>
  </sheetViews>
  <sheetFormatPr defaultRowHeight="13.2" x14ac:dyDescent="0.25"/>
  <cols>
    <col min="2" max="2" width="10.6640625" customWidth="1"/>
    <col min="3" max="3" width="53.33203125" customWidth="1"/>
  </cols>
  <sheetData>
    <row r="2" spans="2:3" ht="13.8" thickBot="1" x14ac:dyDescent="0.3">
      <c r="C2" t="s">
        <v>32</v>
      </c>
    </row>
    <row r="3" spans="2:3" ht="31.8" thickBot="1" x14ac:dyDescent="0.3">
      <c r="B3" s="25" t="s">
        <v>23</v>
      </c>
      <c r="C3" s="26" t="s">
        <v>24</v>
      </c>
    </row>
    <row r="4" spans="2:3" ht="14.25" customHeight="1" x14ac:dyDescent="0.25">
      <c r="B4" s="87">
        <v>0</v>
      </c>
      <c r="C4" s="88" t="s">
        <v>25</v>
      </c>
    </row>
    <row r="5" spans="2:3" ht="14.25" customHeight="1" x14ac:dyDescent="0.25">
      <c r="B5" s="27">
        <v>1</v>
      </c>
      <c r="C5" s="28" t="s">
        <v>27</v>
      </c>
    </row>
    <row r="6" spans="2:3" ht="14.25" customHeight="1" x14ac:dyDescent="0.25">
      <c r="B6" s="27">
        <v>2</v>
      </c>
      <c r="C6" s="28" t="s">
        <v>26</v>
      </c>
    </row>
    <row r="7" spans="2:3" ht="14.25" customHeight="1" x14ac:dyDescent="0.25">
      <c r="B7" s="27">
        <v>3</v>
      </c>
      <c r="C7" s="28" t="s">
        <v>29</v>
      </c>
    </row>
    <row r="8" spans="2:3" ht="14.25" customHeight="1" x14ac:dyDescent="0.25">
      <c r="B8" s="27">
        <v>4</v>
      </c>
      <c r="C8" s="28" t="s">
        <v>61</v>
      </c>
    </row>
    <row r="9" spans="2:3" ht="14.25" customHeight="1" x14ac:dyDescent="0.25">
      <c r="B9" s="27">
        <v>5</v>
      </c>
      <c r="C9" s="28" t="s">
        <v>65</v>
      </c>
    </row>
    <row r="10" spans="2:3" ht="14.25" customHeight="1" x14ac:dyDescent="0.25">
      <c r="B10" s="27">
        <v>6</v>
      </c>
      <c r="C10" s="28" t="s">
        <v>30</v>
      </c>
    </row>
    <row r="11" spans="2:3" ht="14.25" customHeight="1" x14ac:dyDescent="0.25">
      <c r="B11" s="27">
        <v>7</v>
      </c>
      <c r="C11" s="28" t="s">
        <v>62</v>
      </c>
    </row>
    <row r="12" spans="2:3" ht="14.25" customHeight="1" x14ac:dyDescent="0.25">
      <c r="B12" s="27">
        <v>8</v>
      </c>
      <c r="C12" s="28" t="s">
        <v>59</v>
      </c>
    </row>
    <row r="13" spans="2:3" ht="14.25" customHeight="1" x14ac:dyDescent="0.25">
      <c r="B13" s="27">
        <v>9</v>
      </c>
      <c r="C13" s="28" t="s">
        <v>66</v>
      </c>
    </row>
    <row r="14" spans="2:3" ht="14.25" customHeight="1" x14ac:dyDescent="0.25">
      <c r="B14" s="27">
        <v>10</v>
      </c>
      <c r="C14" s="28" t="s">
        <v>57</v>
      </c>
    </row>
    <row r="15" spans="2:3" ht="13.95" customHeight="1" x14ac:dyDescent="0.25">
      <c r="B15" s="27">
        <v>11</v>
      </c>
      <c r="C15" s="28" t="s">
        <v>60</v>
      </c>
    </row>
    <row r="16" spans="2:3" ht="13.95" customHeight="1" x14ac:dyDescent="0.25">
      <c r="B16" s="27">
        <v>12</v>
      </c>
      <c r="C16" s="28" t="s">
        <v>67</v>
      </c>
    </row>
    <row r="17" spans="2:3" ht="14.25" customHeight="1" x14ac:dyDescent="0.25">
      <c r="B17" s="27">
        <v>13</v>
      </c>
      <c r="C17" s="28" t="s">
        <v>63</v>
      </c>
    </row>
    <row r="18" spans="2:3" ht="14.25" customHeight="1" x14ac:dyDescent="0.25">
      <c r="B18" s="27">
        <v>14</v>
      </c>
      <c r="C18" s="28" t="s">
        <v>58</v>
      </c>
    </row>
    <row r="19" spans="2:3" ht="14.25" customHeight="1" x14ac:dyDescent="0.25">
      <c r="B19" s="27">
        <v>15</v>
      </c>
      <c r="C19" s="28" t="s">
        <v>31</v>
      </c>
    </row>
    <row r="20" spans="2:3" ht="14.25" customHeight="1" x14ac:dyDescent="0.25">
      <c r="B20" s="27">
        <v>16</v>
      </c>
      <c r="C20" s="28" t="s">
        <v>64</v>
      </c>
    </row>
    <row r="21" spans="2:3" ht="14.25" customHeight="1" x14ac:dyDescent="0.25">
      <c r="B21" s="27">
        <v>17</v>
      </c>
      <c r="C21" s="28" t="s">
        <v>28</v>
      </c>
    </row>
    <row r="22" spans="2:3" ht="15.75" customHeight="1" thickBot="1" x14ac:dyDescent="0.3">
      <c r="B22" s="29">
        <v>18</v>
      </c>
      <c r="C22" s="30" t="s">
        <v>33</v>
      </c>
    </row>
  </sheetData>
  <phoneticPr fontId="1"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1</vt:i4>
      </vt:variant>
    </vt:vector>
  </HeadingPairs>
  <TitlesOfParts>
    <vt:vector size="4" baseType="lpstr">
      <vt:lpstr>15</vt:lpstr>
      <vt:lpstr>Priemoniu vykdytoju kodai</vt:lpstr>
      <vt:lpstr>Sheet1</vt:lpstr>
      <vt:lpstr>'15'!Print_Area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Asta Puodžiūnienė</cp:lastModifiedBy>
  <cp:lastPrinted>2016-12-12T13:27:29Z</cp:lastPrinted>
  <dcterms:created xsi:type="dcterms:W3CDTF">1996-10-14T23:33:28Z</dcterms:created>
  <dcterms:modified xsi:type="dcterms:W3CDTF">2016-12-12T13:27:38Z</dcterms:modified>
</cp:coreProperties>
</file>