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2435" tabRatio="500" activeTab="1"/>
  </bookViews>
  <sheets>
    <sheet name="1priedas" sheetId="2" r:id="rId1"/>
    <sheet name="2 priedas" sheetId="1" r:id="rId2"/>
  </sheets>
  <definedNames>
    <definedName name="_xlnm.Print_Titles" localSheetId="1">'2 priedas'!$4:$6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9" i="1" l="1"/>
  <c r="E139" i="1" s="1"/>
  <c r="B19" i="1"/>
  <c r="B139" i="1" s="1"/>
  <c r="C13" i="1"/>
  <c r="C17" i="1" s="1"/>
  <c r="E13" i="1"/>
  <c r="E17" i="1" s="1"/>
  <c r="B13" i="1"/>
  <c r="B17" i="1" s="1"/>
  <c r="B18" i="2"/>
  <c r="C125" i="1" l="1"/>
  <c r="B125" i="1"/>
  <c r="C115" i="1"/>
  <c r="D115" i="1"/>
  <c r="B115" i="1"/>
  <c r="C37" i="1"/>
  <c r="B37" i="1"/>
  <c r="C34" i="1"/>
  <c r="B34" i="1"/>
  <c r="C133" i="1"/>
  <c r="E133" i="1"/>
  <c r="C128" i="1"/>
  <c r="E128" i="1"/>
  <c r="E132" i="1" s="1"/>
  <c r="C25" i="1" l="1"/>
  <c r="E25" i="1"/>
  <c r="C22" i="1"/>
  <c r="C24" i="1" s="1"/>
  <c r="E22" i="1"/>
  <c r="E24" i="1" s="1"/>
  <c r="E135" i="1" s="1"/>
  <c r="C27" i="1" l="1"/>
  <c r="B27" i="1"/>
  <c r="C126" i="1"/>
  <c r="C138" i="1" s="1"/>
  <c r="D126" i="1"/>
  <c r="D138" i="1" s="1"/>
  <c r="B126" i="1"/>
  <c r="B138" i="1" s="1"/>
  <c r="C97" i="1"/>
  <c r="B97" i="1"/>
  <c r="C95" i="1"/>
  <c r="B95" i="1"/>
  <c r="C93" i="1"/>
  <c r="B93" i="1"/>
  <c r="C91" i="1"/>
  <c r="B91" i="1"/>
  <c r="C89" i="1"/>
  <c r="B89" i="1"/>
  <c r="C87" i="1"/>
  <c r="B87" i="1"/>
  <c r="C85" i="1"/>
  <c r="B85" i="1"/>
  <c r="C83" i="1"/>
  <c r="B83" i="1"/>
  <c r="C81" i="1"/>
  <c r="B81" i="1"/>
  <c r="C79" i="1"/>
  <c r="B79" i="1"/>
  <c r="C77" i="1"/>
  <c r="B77" i="1"/>
  <c r="C75" i="1"/>
  <c r="B75" i="1"/>
  <c r="C73" i="1"/>
  <c r="B73" i="1"/>
  <c r="C71" i="1"/>
  <c r="B71" i="1"/>
  <c r="C69" i="1"/>
  <c r="B69" i="1"/>
  <c r="C67" i="1"/>
  <c r="B67" i="1"/>
  <c r="C65" i="1"/>
  <c r="B65" i="1"/>
  <c r="C63" i="1"/>
  <c r="B63" i="1"/>
  <c r="C61" i="1"/>
  <c r="B61" i="1"/>
  <c r="C59" i="1"/>
  <c r="B59" i="1"/>
  <c r="C57" i="1"/>
  <c r="B57" i="1"/>
  <c r="C55" i="1"/>
  <c r="B55" i="1"/>
  <c r="C53" i="1"/>
  <c r="B53" i="1"/>
  <c r="C51" i="1"/>
  <c r="B51" i="1"/>
  <c r="C49" i="1"/>
  <c r="B49" i="1"/>
  <c r="C47" i="1"/>
  <c r="B47" i="1"/>
  <c r="C45" i="1"/>
  <c r="B45" i="1"/>
  <c r="C43" i="1"/>
  <c r="B43" i="1"/>
  <c r="C41" i="1"/>
  <c r="B41" i="1"/>
  <c r="C122" i="1"/>
  <c r="D122" i="1"/>
  <c r="B122" i="1"/>
  <c r="C120" i="1"/>
  <c r="D120" i="1"/>
  <c r="B120" i="1"/>
  <c r="C118" i="1"/>
  <c r="D118" i="1"/>
  <c r="B118" i="1"/>
  <c r="C113" i="1"/>
  <c r="D113" i="1"/>
  <c r="B113" i="1"/>
  <c r="C111" i="1"/>
  <c r="D111" i="1"/>
  <c r="B111" i="1"/>
  <c r="C109" i="1"/>
  <c r="D109" i="1"/>
  <c r="B109" i="1"/>
  <c r="C107" i="1"/>
  <c r="D107" i="1"/>
  <c r="B107" i="1"/>
  <c r="C105" i="1"/>
  <c r="D105" i="1"/>
  <c r="B105" i="1"/>
  <c r="C103" i="1"/>
  <c r="D103" i="1"/>
  <c r="B103" i="1"/>
  <c r="C101" i="1"/>
  <c r="D101" i="1"/>
  <c r="B101" i="1"/>
  <c r="C99" i="1"/>
  <c r="D99" i="1"/>
  <c r="B99" i="1"/>
  <c r="C39" i="1"/>
  <c r="D39" i="1"/>
  <c r="B39" i="1"/>
  <c r="C20" i="1"/>
  <c r="C140" i="1" s="1"/>
  <c r="E20" i="1"/>
  <c r="E140" i="1" s="1"/>
  <c r="C32" i="1"/>
  <c r="C36" i="1" s="1"/>
  <c r="B32" i="1"/>
  <c r="B36" i="1" s="1"/>
  <c r="C130" i="1"/>
  <c r="C132" i="1" s="1"/>
  <c r="D130" i="1"/>
  <c r="D132" i="1" s="1"/>
  <c r="B130" i="1"/>
  <c r="B132" i="1" s="1"/>
  <c r="B15" i="2"/>
  <c r="E18" i="1" l="1"/>
  <c r="E136" i="1" s="1"/>
  <c r="B21" i="2" l="1"/>
  <c r="B17" i="2" s="1"/>
  <c r="B13" i="2"/>
  <c r="B12" i="2" s="1"/>
  <c r="B23" i="2" s="1"/>
  <c r="D134" i="1"/>
  <c r="C134" i="1"/>
  <c r="B134" i="1"/>
  <c r="C30" i="1"/>
  <c r="B30" i="1"/>
  <c r="B136" i="1" s="1"/>
  <c r="C29" i="1"/>
  <c r="B29" i="1"/>
  <c r="C18" i="1"/>
  <c r="C136" i="1" s="1"/>
  <c r="D11" i="1"/>
  <c r="D137" i="1" s="1"/>
  <c r="C11" i="1"/>
  <c r="C137" i="1" s="1"/>
  <c r="B11" i="1"/>
  <c r="B137" i="1" s="1"/>
  <c r="D8" i="1"/>
  <c r="D10" i="1" s="1"/>
  <c r="C8" i="1"/>
  <c r="C10" i="1" s="1"/>
  <c r="B8" i="1"/>
  <c r="B10" i="1" s="1"/>
  <c r="D124" i="1" l="1"/>
  <c r="D135" i="1" s="1"/>
  <c r="B124" i="1"/>
  <c r="B135" i="1" s="1"/>
  <c r="C124" i="1"/>
  <c r="C135" i="1" s="1"/>
</calcChain>
</file>

<file path=xl/sharedStrings.xml><?xml version="1.0" encoding="utf-8"?>
<sst xmlns="http://schemas.openxmlformats.org/spreadsheetml/2006/main" count="161" uniqueCount="101">
  <si>
    <t xml:space="preserve">     ASIGNAVIMAI PAGAL ASIGNAVIMŲ VALDYTOJUS IR PROGRAMAS</t>
  </si>
  <si>
    <t>Asignavimų valdytojas</t>
  </si>
  <si>
    <t>Iš viso (tūkst. Eur)</t>
  </si>
  <si>
    <t>Iš jų  (tūkst. Eur)</t>
  </si>
  <si>
    <t xml:space="preserve">  išlaidoms</t>
  </si>
  <si>
    <t>iš viso</t>
  </si>
  <si>
    <t>iš jų darbo užmokesčiui</t>
  </si>
  <si>
    <t>turtui įsigyti  ir finansi-niams įsipareigoji-mams vykdyti</t>
  </si>
  <si>
    <t xml:space="preserve">                                     01 SAVIVALDYBĖS VALDYMO  PROGRAMA</t>
  </si>
  <si>
    <t>Savivaldybės administracija</t>
  </si>
  <si>
    <t>Iš viso  01 programai</t>
  </si>
  <si>
    <r>
      <rPr>
        <sz val="11"/>
        <rFont val="Times New Roman"/>
        <family val="1"/>
        <charset val="186"/>
      </rPr>
      <t xml:space="preserve">                                   </t>
    </r>
    <r>
      <rPr>
        <b/>
        <sz val="11"/>
        <rFont val="Times New Roman"/>
        <family val="1"/>
        <charset val="186"/>
      </rPr>
      <t>02 INVESTICIJŲ PROJEKTŲ PROGRAMA</t>
    </r>
  </si>
  <si>
    <t xml:space="preserve">Savivaldybės administracija </t>
  </si>
  <si>
    <t>Iš jų: Savivaldybės biudžeto lėšos</t>
  </si>
  <si>
    <t>Iš viso  02 programai</t>
  </si>
  <si>
    <t xml:space="preserve">                    10 MIESTO INFRASTRUKTŪROS OBJEKTŲ PLĖTROS,                                        MODERNIZAVIMO IR PRIEŽIŪROS PROGRAMA</t>
  </si>
  <si>
    <t>Iš jų:  Savivaldybės biudžeto lėšos</t>
  </si>
  <si>
    <t>Iš viso  10 programai</t>
  </si>
  <si>
    <t>Iš viso 12 programai</t>
  </si>
  <si>
    <t xml:space="preserve">                                            13 ŠVIETIMO IR UGDYMO PROGRAMA</t>
  </si>
  <si>
    <t xml:space="preserve">           valstybės biudžeto lėšos</t>
  </si>
  <si>
    <t>Kastyčio Ramanausko lopšelis-darželis</t>
  </si>
  <si>
    <t>Juozo Balčikonio gimnazija</t>
  </si>
  <si>
    <t>Vytauto Žemkalnio gimnazija</t>
  </si>
  <si>
    <t>5-oji gimnazija</t>
  </si>
  <si>
    <t>Juozo Miltinio gimnazija</t>
  </si>
  <si>
    <t>Skaistakalnio pagrindinė mokykla</t>
  </si>
  <si>
    <t>Alfonso Lipniūno progimnazija</t>
  </si>
  <si>
    <t>Senvagės progimnazija</t>
  </si>
  <si>
    <t>Kurčiųjų ir neprigirdinčiųjų pagrindinė mokykla</t>
  </si>
  <si>
    <t>Iš viso 13 programai</t>
  </si>
  <si>
    <t xml:space="preserve">                                    15 SOCIALINĖS PARAMOS ĮGYVENDINIMO PROGRAMA</t>
  </si>
  <si>
    <t>Socialinių paslaugų centras</t>
  </si>
  <si>
    <t>Iš viso 15 programai</t>
  </si>
  <si>
    <t xml:space="preserve">                Iš viso asignavimų</t>
  </si>
  <si>
    <t xml:space="preserve">         valstybinėms (valstybės perduotoms savivaldybėms) funkcijoms atlikti</t>
  </si>
  <si>
    <t xml:space="preserve">        PANEVĖŽIO MIESTO SAVIVALDYBĖS 2017 METŲ BIUDŽETO PAJAMOS           </t>
  </si>
  <si>
    <t>Pajamų pavadinimas</t>
  </si>
  <si>
    <t>MOKESČIAI</t>
  </si>
  <si>
    <t>Pajamų ir pelno mokesčiai</t>
  </si>
  <si>
    <t>Gyventojų pajamų mokestis</t>
  </si>
  <si>
    <t>DOTACIJOS</t>
  </si>
  <si>
    <t>Speciali tikslinė dotacija</t>
  </si>
  <si>
    <t xml:space="preserve">Valstybinėms (valstybės perduotoms savivaldybėms) funkcijoms atlikti       </t>
  </si>
  <si>
    <t>Dotacijos ir lėšos iš kitų valdymo lygių</t>
  </si>
  <si>
    <t>Kitos dotacijos ir lėšos iš kitų valdymo lygių</t>
  </si>
  <si>
    <t>Iš viso pajamų</t>
  </si>
  <si>
    <t>Panevėžio miesto savivaldybės</t>
  </si>
  <si>
    <t xml:space="preserve">sprendimo Nr.    </t>
  </si>
  <si>
    <t>1 priedas</t>
  </si>
  <si>
    <t>tarybos 2017 m. birželio     d.</t>
  </si>
  <si>
    <t>Prekių ir paslaugų mokesčiai</t>
  </si>
  <si>
    <t>Vietinės rinkliavos</t>
  </si>
  <si>
    <t xml:space="preserve">                                  12 KŪNO KULTŪROS IR SPORTO PROGRAMA</t>
  </si>
  <si>
    <t xml:space="preserve">           paskolos lėšos</t>
  </si>
  <si>
    <t>Iš jų –  Savivaldybės biudžeto lėšos</t>
  </si>
  <si>
    <t>03 URBANISTINĖS PLĖTROS PROGRAMA</t>
  </si>
  <si>
    <t>Iš viso 03 programai</t>
  </si>
  <si>
    <t>Kūno kultūros ir sporto centras</t>
  </si>
  <si>
    <t xml:space="preserve">          valstybės biudžeto lėšos</t>
  </si>
  <si>
    <t>Valstybės investicijų 2017–2019 metų programoje numatytoms kapitalo investicijoms finansuoti</t>
  </si>
  <si>
    <t xml:space="preserve">         paskolų lėšos</t>
  </si>
  <si>
    <t xml:space="preserve">         Valstybės investicijų  programoje numatytoms kapitalo investicijoms finansuoti</t>
  </si>
  <si>
    <t>Iš jų – valstybinėms (valstybės perduotoms savivaldybėms) funkcijoms atlikti</t>
  </si>
  <si>
    <t>Iš jų – Savivaldybės biudžeto lėšos</t>
  </si>
  <si>
    <t>Iš jų –  valstybės biudžeto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</si>
  <si>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</si>
  <si>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</si>
  <si>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</si>
  <si>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</si>
  <si>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</si>
  <si>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</si>
  <si>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</si>
  <si>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</si>
  <si>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</si>
  <si>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</si>
  <si>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</si>
  <si>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</si>
  <si>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</si>
  <si>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</si>
  <si>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</si>
  <si>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</si>
  <si>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</si>
  <si>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</si>
  <si>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</si>
  <si>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</si>
  <si>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</si>
  <si>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</si>
  <si>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</si>
  <si>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</si>
  <si>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</si>
  <si>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</si>
  <si>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Iš jų – valstybės biudžeto lėšos</t>
  </si>
  <si>
    <t>,,Minties“ gimnazija</t>
  </si>
  <si>
    <t>,,Saulėtekio“ progimnazija</t>
  </si>
  <si>
    <t>,,Žemynos“ progimnazija</t>
  </si>
  <si>
    <t>,,Ąžuolo“ progimnazija</t>
  </si>
  <si>
    <t>Iš jų:   valstybinėms (valstybės perduotoms savivaldybėms) funkcijoms atlikti</t>
  </si>
  <si>
    <t xml:space="preserve">         valstybės biudžeto lėšos </t>
  </si>
  <si>
    <t>Lopšelis-darželis ,,Vaivorykštė“</t>
  </si>
  <si>
    <t>Lopšelis-darželis ,,Vaikystė“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</si>
</sst>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9C6500"/>
      <name val="Calibri"/>
      <family val="2"/>
      <charset val="186"/>
    </font>
    <font>
      <sz val="11"/>
      <name val="Times New Roman"/>
      <family val="1"/>
      <charset val="1"/>
    </font>
    <font>
      <b/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"/>
    </font>
    <font>
      <sz val="11"/>
      <color rgb="FFFF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2" borderId="0" applyBorder="0" applyProtection="0"/>
  </cellStyleXfs>
  <cellXfs count="11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0" fillId="0" borderId="0" xfId="0" applyAlignment="1"/>
    <xf numFmtId="0" fontId="3" fillId="2" borderId="0" xfId="1" applyBorder="1" applyAlignment="1" applyProtection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wrapText="1"/>
    </xf>
    <xf numFmtId="164" fontId="6" fillId="0" borderId="2" xfId="0" applyNumberFormat="1" applyFont="1" applyBorder="1" applyAlignment="1">
      <alignment wrapText="1"/>
    </xf>
    <xf numFmtId="164" fontId="7" fillId="0" borderId="4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wrapText="1"/>
    </xf>
    <xf numFmtId="164" fontId="8" fillId="0" borderId="8" xfId="0" applyNumberFormat="1" applyFont="1" applyBorder="1" applyAlignment="1">
      <alignment wrapText="1"/>
    </xf>
    <xf numFmtId="164" fontId="10" fillId="0" borderId="8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right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11" fillId="0" borderId="8" xfId="0" applyNumberFormat="1" applyFont="1" applyBorder="1" applyAlignment="1">
      <alignment horizontal="right" vertical="center" wrapText="1"/>
    </xf>
    <xf numFmtId="0" fontId="1" fillId="0" borderId="0" xfId="0" applyFont="1" applyBorder="1"/>
    <xf numFmtId="164" fontId="8" fillId="0" borderId="3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/>
    </xf>
    <xf numFmtId="164" fontId="13" fillId="0" borderId="8" xfId="0" applyNumberFormat="1" applyFont="1" applyBorder="1" applyAlignment="1">
      <alignment horizontal="right" vertical="center" wrapText="1"/>
    </xf>
    <xf numFmtId="164" fontId="8" fillId="0" borderId="8" xfId="0" applyNumberFormat="1" applyFont="1" applyBorder="1" applyAlignment="1">
      <alignment horizontal="right" vertical="center" wrapText="1"/>
    </xf>
    <xf numFmtId="164" fontId="7" fillId="0" borderId="6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12" fillId="0" borderId="0" xfId="0" applyFont="1"/>
    <xf numFmtId="164" fontId="14" fillId="0" borderId="2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wrapText="1"/>
    </xf>
    <xf numFmtId="164" fontId="1" fillId="0" borderId="2" xfId="0" applyNumberFormat="1" applyFont="1" applyBorder="1"/>
    <xf numFmtId="164" fontId="2" fillId="0" borderId="4" xfId="0" applyNumberFormat="1" applyFont="1" applyBorder="1" applyAlignment="1">
      <alignment horizontal="left" vertical="center" wrapText="1"/>
    </xf>
    <xf numFmtId="164" fontId="1" fillId="0" borderId="8" xfId="0" applyNumberFormat="1" applyFont="1" applyBorder="1"/>
    <xf numFmtId="164" fontId="7" fillId="0" borderId="6" xfId="0" applyNumberFormat="1" applyFont="1" applyBorder="1" applyAlignment="1">
      <alignment wrapText="1"/>
    </xf>
    <xf numFmtId="164" fontId="5" fillId="0" borderId="5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/>
    <xf numFmtId="164" fontId="5" fillId="0" borderId="8" xfId="0" applyNumberFormat="1" applyFont="1" applyBorder="1"/>
    <xf numFmtId="164" fontId="1" fillId="0" borderId="2" xfId="0" applyNumberFormat="1" applyFont="1" applyBorder="1" applyAlignment="1">
      <alignment horizontal="right"/>
    </xf>
    <xf numFmtId="164" fontId="1" fillId="0" borderId="0" xfId="0" applyNumberFormat="1" applyFont="1" applyBorder="1"/>
    <xf numFmtId="164" fontId="5" fillId="0" borderId="2" xfId="0" applyNumberFormat="1" applyFont="1" applyBorder="1"/>
    <xf numFmtId="164" fontId="2" fillId="0" borderId="4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164" fontId="1" fillId="0" borderId="8" xfId="0" applyNumberFormat="1" applyFont="1" applyBorder="1" applyAlignment="1">
      <alignment horizontal="right"/>
    </xf>
    <xf numFmtId="164" fontId="8" fillId="0" borderId="8" xfId="0" applyNumberFormat="1" applyFont="1" applyBorder="1"/>
    <xf numFmtId="164" fontId="14" fillId="0" borderId="1" xfId="0" applyNumberFormat="1" applyFont="1" applyBorder="1" applyAlignment="1">
      <alignment wrapText="1"/>
    </xf>
    <xf numFmtId="164" fontId="5" fillId="0" borderId="11" xfId="0" applyNumberFormat="1" applyFont="1" applyBorder="1" applyAlignment="1">
      <alignment vertical="center"/>
    </xf>
    <xf numFmtId="164" fontId="5" fillId="0" borderId="11" xfId="0" applyNumberFormat="1" applyFont="1" applyBorder="1" applyAlignment="1">
      <alignment horizontal="right" vertical="center"/>
    </xf>
    <xf numFmtId="164" fontId="13" fillId="0" borderId="8" xfId="0" applyNumberFormat="1" applyFont="1" applyBorder="1"/>
    <xf numFmtId="0" fontId="6" fillId="0" borderId="0" xfId="0" applyFont="1"/>
    <xf numFmtId="0" fontId="1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164" fontId="15" fillId="0" borderId="2" xfId="0" applyNumberFormat="1" applyFont="1" applyBorder="1" applyAlignment="1">
      <alignment horizontal="center" vertical="center" wrapText="1"/>
    </xf>
    <xf numFmtId="0" fontId="10" fillId="0" borderId="0" xfId="0" applyFont="1"/>
    <xf numFmtId="0" fontId="15" fillId="0" borderId="2" xfId="0" applyFont="1" applyBorder="1" applyAlignment="1">
      <alignment vertical="top" wrapText="1"/>
    </xf>
    <xf numFmtId="0" fontId="9" fillId="0" borderId="0" xfId="0" applyFont="1"/>
    <xf numFmtId="0" fontId="1" fillId="0" borderId="0" xfId="0" applyFont="1" applyAlignment="1">
      <alignment wrapText="1"/>
    </xf>
    <xf numFmtId="164" fontId="17" fillId="0" borderId="1" xfId="0" applyNumberFormat="1" applyFont="1" applyBorder="1"/>
    <xf numFmtId="164" fontId="18" fillId="0" borderId="2" xfId="0" applyNumberFormat="1" applyFont="1" applyBorder="1" applyAlignment="1">
      <alignment horizontal="center" vertical="center" wrapText="1"/>
    </xf>
    <xf numFmtId="164" fontId="19" fillId="0" borderId="4" xfId="0" applyNumberFormat="1" applyFont="1" applyBorder="1" applyAlignment="1">
      <alignment horizontal="left" vertical="center" wrapText="1"/>
    </xf>
    <xf numFmtId="164" fontId="20" fillId="0" borderId="8" xfId="0" applyNumberFormat="1" applyFont="1" applyBorder="1" applyAlignment="1">
      <alignment horizontal="right" vertical="center" wrapText="1"/>
    </xf>
    <xf numFmtId="164" fontId="20" fillId="0" borderId="2" xfId="0" applyNumberFormat="1" applyFont="1" applyBorder="1" applyAlignment="1">
      <alignment horizontal="right" vertical="center" wrapText="1"/>
    </xf>
    <xf numFmtId="164" fontId="20" fillId="0" borderId="2" xfId="0" applyNumberFormat="1" applyFont="1" applyBorder="1"/>
    <xf numFmtId="164" fontId="20" fillId="0" borderId="3" xfId="0" applyNumberFormat="1" applyFont="1" applyBorder="1" applyAlignment="1">
      <alignment horizontal="right" vertical="center" wrapText="1"/>
    </xf>
    <xf numFmtId="164" fontId="20" fillId="0" borderId="1" xfId="0" applyNumberFormat="1" applyFont="1" applyBorder="1" applyAlignment="1">
      <alignment horizontal="right" vertical="center" wrapText="1"/>
    </xf>
    <xf numFmtId="164" fontId="20" fillId="0" borderId="1" xfId="0" applyNumberFormat="1" applyFont="1" applyBorder="1"/>
    <xf numFmtId="164" fontId="5" fillId="0" borderId="2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8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7" fillId="0" borderId="4" xfId="0" applyNumberFormat="1" applyFont="1" applyBorder="1"/>
    <xf numFmtId="164" fontId="7" fillId="0" borderId="4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top" wrapText="1"/>
    </xf>
    <xf numFmtId="164" fontId="20" fillId="0" borderId="1" xfId="0" applyNumberFormat="1" applyFont="1" applyBorder="1" applyAlignment="1">
      <alignment vertical="center"/>
    </xf>
    <xf numFmtId="0" fontId="18" fillId="0" borderId="2" xfId="0" applyFont="1" applyBorder="1" applyAlignment="1">
      <alignment vertical="top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vertical="center" wrapText="1"/>
    </xf>
    <xf numFmtId="164" fontId="5" fillId="0" borderId="11" xfId="0" applyNumberFormat="1" applyFont="1" applyBorder="1" applyAlignment="1">
      <alignment vertical="center" wrapText="1"/>
    </xf>
    <xf numFmtId="164" fontId="5" fillId="0" borderId="10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</cellXfs>
  <cellStyles count="2">
    <cellStyle name="Aiškinamasis tekstas" xfId="1" builtinId="53" customBuiltin="1"/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523800</xdr:colOff>
      <xdr:row>0</xdr:row>
      <xdr:rowOff>95400</xdr:rowOff>
    </xdr:from>
    <xdr:to>
      <xdr:col>4</xdr:col>
      <xdr:colOff>619200</xdr:colOff>
      <xdr:row>0</xdr:row>
      <xdr:rowOff>895320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3562200" y="95400"/>
          <a:ext cx="2352600" cy="79992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7360" rIns="0" bIns="0"/>
        <a:lstStyle/>
        <a:p>
          <a:r>
            <a:rPr lang="lt-LT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2017 m. birželio      d. sprendimo Nr.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lt-LT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ct val="100000"/>
            </a:lnSpc>
          </a:pPr>
          <a:endParaRPr lang="lt-L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2390760</xdr:colOff>
      <xdr:row>141</xdr:row>
      <xdr:rowOff>29160</xdr:rowOff>
    </xdr:from>
    <xdr:to>
      <xdr:col>1</xdr:col>
      <xdr:colOff>466560</xdr:colOff>
      <xdr:row>141</xdr:row>
      <xdr:rowOff>29160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2390760" y="79053480"/>
          <a:ext cx="1114200" cy="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Normal="100" workbookViewId="0">
      <selection activeCell="B22" sqref="B22"/>
    </sheetView>
  </sheetViews>
  <sheetFormatPr defaultRowHeight="12.75" x14ac:dyDescent="0.2"/>
  <cols>
    <col min="1" max="1" width="58.7109375" customWidth="1"/>
    <col min="2" max="2" width="28.140625" customWidth="1"/>
    <col min="3" max="3" width="10.5703125"/>
    <col min="4" max="1025" width="8.5703125"/>
  </cols>
  <sheetData>
    <row r="1" spans="1:3" ht="26.25" customHeight="1" x14ac:dyDescent="0.2"/>
    <row r="2" spans="1:3" ht="14.25" customHeight="1" x14ac:dyDescent="0.25">
      <c r="B2" s="66" t="s">
        <v>47</v>
      </c>
    </row>
    <row r="3" spans="1:3" ht="14.25" customHeight="1" x14ac:dyDescent="0.25">
      <c r="B3" s="66" t="s">
        <v>50</v>
      </c>
    </row>
    <row r="4" spans="1:3" ht="13.5" customHeight="1" x14ac:dyDescent="0.25">
      <c r="B4" s="1" t="s">
        <v>48</v>
      </c>
    </row>
    <row r="5" spans="1:3" ht="13.5" customHeight="1" x14ac:dyDescent="0.25">
      <c r="B5" s="1" t="s">
        <v>49</v>
      </c>
    </row>
    <row r="6" spans="1:3" ht="23.25" customHeight="1" x14ac:dyDescent="0.2">
      <c r="B6" s="63"/>
    </row>
    <row r="7" spans="1:3" ht="15.75" x14ac:dyDescent="0.25">
      <c r="A7" s="96" t="s">
        <v>36</v>
      </c>
      <c r="B7" s="96"/>
    </row>
    <row r="8" spans="1:3" ht="15.75" x14ac:dyDescent="0.25">
      <c r="A8" s="97"/>
      <c r="B8" s="97"/>
    </row>
    <row r="9" spans="1:3" x14ac:dyDescent="0.2">
      <c r="A9" s="57"/>
    </row>
    <row r="10" spans="1:3" ht="5.25" customHeight="1" x14ac:dyDescent="0.2"/>
    <row r="11" spans="1:3" ht="24.75" customHeight="1" x14ac:dyDescent="0.2">
      <c r="A11" s="58" t="s">
        <v>37</v>
      </c>
      <c r="B11" s="58" t="s">
        <v>2</v>
      </c>
    </row>
    <row r="12" spans="1:3" ht="18.75" customHeight="1" x14ac:dyDescent="0.2">
      <c r="A12" s="59" t="s">
        <v>38</v>
      </c>
      <c r="B12" s="29">
        <f>B13+B15</f>
        <v>110.2</v>
      </c>
    </row>
    <row r="13" spans="1:3" ht="18.75" customHeight="1" x14ac:dyDescent="0.2">
      <c r="A13" s="59" t="s">
        <v>39</v>
      </c>
      <c r="B13" s="29">
        <f>B14</f>
        <v>94.2</v>
      </c>
    </row>
    <row r="14" spans="1:3" ht="18.75" customHeight="1" x14ac:dyDescent="0.2">
      <c r="A14" s="60" t="s">
        <v>40</v>
      </c>
      <c r="B14" s="68">
        <v>94.2</v>
      </c>
      <c r="C14" s="63"/>
    </row>
    <row r="15" spans="1:3" ht="18.75" customHeight="1" x14ac:dyDescent="0.2">
      <c r="A15" s="59" t="s">
        <v>51</v>
      </c>
      <c r="B15" s="68">
        <f>B16</f>
        <v>16</v>
      </c>
      <c r="C15" s="63"/>
    </row>
    <row r="16" spans="1:3" ht="18.75" customHeight="1" x14ac:dyDescent="0.2">
      <c r="A16" s="60" t="s">
        <v>52</v>
      </c>
      <c r="B16" s="68">
        <v>16</v>
      </c>
      <c r="C16" s="63"/>
    </row>
    <row r="17" spans="1:3" ht="15.75" x14ac:dyDescent="0.2">
      <c r="A17" s="61" t="s">
        <v>41</v>
      </c>
      <c r="B17" s="29">
        <f>B18+B21</f>
        <v>456.5</v>
      </c>
    </row>
    <row r="18" spans="1:3" ht="15.75" x14ac:dyDescent="0.2">
      <c r="A18" s="59" t="s">
        <v>42</v>
      </c>
      <c r="B18" s="29">
        <f>B19+B20</f>
        <v>396.5</v>
      </c>
    </row>
    <row r="19" spans="1:3" ht="33.75" customHeight="1" x14ac:dyDescent="0.2">
      <c r="A19" s="60" t="s">
        <v>43</v>
      </c>
      <c r="B19" s="68">
        <v>4.5</v>
      </c>
    </row>
    <row r="20" spans="1:3" ht="33.75" customHeight="1" x14ac:dyDescent="0.2">
      <c r="A20" s="95" t="s">
        <v>60</v>
      </c>
      <c r="B20" s="68">
        <v>392</v>
      </c>
    </row>
    <row r="21" spans="1:3" ht="15.75" x14ac:dyDescent="0.2">
      <c r="A21" s="61" t="s">
        <v>44</v>
      </c>
      <c r="B21" s="33">
        <f>B22</f>
        <v>60</v>
      </c>
      <c r="C21" s="65"/>
    </row>
    <row r="22" spans="1:3" ht="15.75" x14ac:dyDescent="0.2">
      <c r="A22" s="64" t="s">
        <v>45</v>
      </c>
      <c r="B22" s="62">
        <v>60</v>
      </c>
      <c r="C22" s="65"/>
    </row>
    <row r="23" spans="1:3" ht="15.75" x14ac:dyDescent="0.2">
      <c r="A23" s="59" t="s">
        <v>46</v>
      </c>
      <c r="B23" s="29">
        <f>B12+B17</f>
        <v>566.70000000000005</v>
      </c>
    </row>
  </sheetData>
  <mergeCells count="2">
    <mergeCell ref="A7:B7"/>
    <mergeCell ref="A8:B8"/>
  </mergeCells>
  <pageMargins left="0.70866141732283472" right="0.70866141732283472" top="0.94488188976377963" bottom="0.74803149606299213" header="0.51181102362204722" footer="0.51181102362204722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47"/>
  <sheetViews>
    <sheetView tabSelected="1" zoomScaleNormal="100" workbookViewId="0">
      <selection activeCell="Y146" sqref="Y146"/>
    </sheetView>
  </sheetViews>
  <sheetFormatPr defaultRowHeight="15" x14ac:dyDescent="0.25"/>
  <cols>
    <col min="1" max="1" width="43" style="1"/>
    <col min="2" max="2" width="11" style="1"/>
    <col min="3" max="3" width="9.85546875" style="1"/>
    <col min="4" max="4" width="11" style="2"/>
    <col min="5" max="5" width="9.7109375" style="1"/>
    <col min="6" max="6" width="17.5703125" style="1"/>
    <col min="7" max="1025" width="9" style="1"/>
  </cols>
  <sheetData>
    <row r="1" spans="1:9" ht="76.5" customHeight="1" x14ac:dyDescent="0.25"/>
    <row r="2" spans="1:9" ht="30.75" customHeight="1" x14ac:dyDescent="0.25">
      <c r="A2" s="98" t="s">
        <v>0</v>
      </c>
      <c r="B2" s="98"/>
      <c r="C2" s="98"/>
      <c r="D2" s="98"/>
      <c r="E2" s="98"/>
      <c r="F2" s="3"/>
      <c r="I2" s="4"/>
    </row>
    <row r="3" spans="1:9" hidden="1" x14ac:dyDescent="0.25"/>
    <row r="4" spans="1:9" ht="12.75" customHeight="1" x14ac:dyDescent="0.25">
      <c r="A4" s="99" t="s">
        <v>1</v>
      </c>
      <c r="B4" s="99" t="s">
        <v>2</v>
      </c>
      <c r="C4" s="99" t="s">
        <v>3</v>
      </c>
      <c r="D4" s="99"/>
      <c r="E4" s="99"/>
    </row>
    <row r="5" spans="1:9" ht="12.75" customHeight="1" x14ac:dyDescent="0.25">
      <c r="A5" s="99"/>
      <c r="B5" s="99"/>
      <c r="C5" s="100" t="s">
        <v>4</v>
      </c>
      <c r="D5" s="100"/>
      <c r="E5" s="5"/>
    </row>
    <row r="6" spans="1:9" ht="105.75" customHeight="1" x14ac:dyDescent="0.25">
      <c r="A6" s="99"/>
      <c r="B6" s="99"/>
      <c r="C6" s="6" t="s">
        <v>5</v>
      </c>
      <c r="D6" s="7" t="s">
        <v>6</v>
      </c>
      <c r="E6" s="8" t="s">
        <v>7</v>
      </c>
    </row>
    <row r="7" spans="1:9" ht="28.5" customHeight="1" x14ac:dyDescent="0.25">
      <c r="A7" s="106" t="s">
        <v>8</v>
      </c>
      <c r="B7" s="106"/>
      <c r="C7" s="106"/>
      <c r="D7" s="106"/>
      <c r="E7" s="106"/>
    </row>
    <row r="8" spans="1:9" ht="21.75" customHeight="1" x14ac:dyDescent="0.25">
      <c r="A8" s="9" t="s">
        <v>9</v>
      </c>
      <c r="B8" s="10">
        <f>B9</f>
        <v>0.9</v>
      </c>
      <c r="C8" s="10">
        <f>C9</f>
        <v>0.9</v>
      </c>
      <c r="D8" s="10">
        <f>D9</f>
        <v>0.7</v>
      </c>
      <c r="E8" s="11"/>
    </row>
    <row r="9" spans="1:9" ht="28.5" customHeight="1" x14ac:dyDescent="0.25">
      <c r="A9" s="12" t="s">
        <v>63</v>
      </c>
      <c r="B9" s="13">
        <v>0.9</v>
      </c>
      <c r="C9" s="14">
        <v>0.9</v>
      </c>
      <c r="D9" s="14">
        <v>0.7</v>
      </c>
      <c r="E9" s="15"/>
    </row>
    <row r="10" spans="1:9" ht="18" customHeight="1" x14ac:dyDescent="0.25">
      <c r="A10" s="16" t="s">
        <v>10</v>
      </c>
      <c r="B10" s="17">
        <f t="shared" ref="B10:D11" si="0">B8</f>
        <v>0.9</v>
      </c>
      <c r="C10" s="17">
        <f t="shared" si="0"/>
        <v>0.9</v>
      </c>
      <c r="D10" s="17">
        <f t="shared" si="0"/>
        <v>0.7</v>
      </c>
      <c r="E10" s="18"/>
    </row>
    <row r="11" spans="1:9" ht="28.5" customHeight="1" x14ac:dyDescent="0.25">
      <c r="A11" s="12" t="s">
        <v>63</v>
      </c>
      <c r="B11" s="19">
        <f t="shared" si="0"/>
        <v>0.9</v>
      </c>
      <c r="C11" s="19">
        <f t="shared" si="0"/>
        <v>0.9</v>
      </c>
      <c r="D11" s="19">
        <f t="shared" si="0"/>
        <v>0.7</v>
      </c>
      <c r="E11" s="19"/>
    </row>
    <row r="12" spans="1:9" ht="21.75" customHeight="1" x14ac:dyDescent="0.25">
      <c r="A12" s="107" t="s">
        <v>11</v>
      </c>
      <c r="B12" s="107"/>
      <c r="C12" s="107"/>
      <c r="D12" s="107"/>
      <c r="E12" s="107"/>
    </row>
    <row r="13" spans="1:9" x14ac:dyDescent="0.25">
      <c r="A13" s="20" t="s">
        <v>12</v>
      </c>
      <c r="B13" s="21">
        <f>B14+B15+B16</f>
        <v>392</v>
      </c>
      <c r="C13" s="21">
        <f t="shared" ref="C13:E13" si="1">C14+C15+C16</f>
        <v>87.6</v>
      </c>
      <c r="D13" s="21"/>
      <c r="E13" s="21">
        <f t="shared" si="1"/>
        <v>304.39999999999998</v>
      </c>
      <c r="G13" s="22"/>
    </row>
    <row r="14" spans="1:9" ht="21" customHeight="1" x14ac:dyDescent="0.25">
      <c r="A14" s="69" t="s">
        <v>13</v>
      </c>
      <c r="B14" s="73"/>
      <c r="C14" s="74">
        <v>11</v>
      </c>
      <c r="D14" s="74"/>
      <c r="E14" s="75">
        <v>-11</v>
      </c>
      <c r="G14" s="22"/>
    </row>
    <row r="15" spans="1:9" ht="30.75" customHeight="1" x14ac:dyDescent="0.25">
      <c r="A15" s="93" t="s">
        <v>62</v>
      </c>
      <c r="B15" s="73">
        <v>392</v>
      </c>
      <c r="C15" s="74"/>
      <c r="D15" s="74"/>
      <c r="E15" s="94">
        <v>392</v>
      </c>
      <c r="G15" s="22"/>
    </row>
    <row r="16" spans="1:9" ht="14.25" customHeight="1" x14ac:dyDescent="0.25">
      <c r="A16" s="12" t="s">
        <v>54</v>
      </c>
      <c r="B16" s="23"/>
      <c r="C16" s="24">
        <v>76.599999999999994</v>
      </c>
      <c r="D16" s="24"/>
      <c r="E16" s="25">
        <v>-76.599999999999994</v>
      </c>
      <c r="G16" s="22"/>
    </row>
    <row r="17" spans="1:7" ht="21" customHeight="1" x14ac:dyDescent="0.25">
      <c r="A17" s="16" t="s">
        <v>14</v>
      </c>
      <c r="B17" s="26">
        <f>B13</f>
        <v>392</v>
      </c>
      <c r="C17" s="26">
        <f t="shared" ref="C17:E17" si="2">C13</f>
        <v>87.6</v>
      </c>
      <c r="D17" s="26"/>
      <c r="E17" s="26">
        <f t="shared" si="2"/>
        <v>304.39999999999998</v>
      </c>
      <c r="G17" s="22"/>
    </row>
    <row r="18" spans="1:7" ht="21" customHeight="1" x14ac:dyDescent="0.25">
      <c r="A18" s="12" t="s">
        <v>13</v>
      </c>
      <c r="B18" s="27"/>
      <c r="C18" s="27">
        <f>C14</f>
        <v>11</v>
      </c>
      <c r="D18" s="27"/>
      <c r="E18" s="27">
        <f>E14</f>
        <v>-11</v>
      </c>
      <c r="G18" s="22"/>
    </row>
    <row r="19" spans="1:7" ht="31.5" customHeight="1" x14ac:dyDescent="0.25">
      <c r="A19" s="93" t="s">
        <v>62</v>
      </c>
      <c r="B19" s="27">
        <f>B15</f>
        <v>392</v>
      </c>
      <c r="C19" s="27"/>
      <c r="D19" s="27"/>
      <c r="E19" s="27">
        <f t="shared" ref="E19" si="3">E15</f>
        <v>392</v>
      </c>
      <c r="G19" s="22"/>
    </row>
    <row r="20" spans="1:7" ht="15.75" customHeight="1" x14ac:dyDescent="0.25">
      <c r="A20" s="28" t="s">
        <v>54</v>
      </c>
      <c r="B20" s="27"/>
      <c r="C20" s="27">
        <f t="shared" ref="C20:E20" si="4">C16</f>
        <v>76.599999999999994</v>
      </c>
      <c r="D20" s="27"/>
      <c r="E20" s="27">
        <f t="shared" si="4"/>
        <v>-76.599999999999994</v>
      </c>
      <c r="G20" s="22"/>
    </row>
    <row r="21" spans="1:7" ht="21" customHeight="1" x14ac:dyDescent="0.25">
      <c r="A21" s="108" t="s">
        <v>56</v>
      </c>
      <c r="B21" s="109"/>
      <c r="C21" s="109"/>
      <c r="D21" s="109"/>
      <c r="E21" s="110"/>
      <c r="G21" s="22"/>
    </row>
    <row r="22" spans="1:7" ht="21" customHeight="1" x14ac:dyDescent="0.25">
      <c r="A22" s="20" t="s">
        <v>12</v>
      </c>
      <c r="B22" s="26"/>
      <c r="C22" s="26">
        <f t="shared" ref="C22:E22" si="5">C23</f>
        <v>72.099999999999994</v>
      </c>
      <c r="D22" s="26"/>
      <c r="E22" s="26">
        <f t="shared" si="5"/>
        <v>-72.099999999999994</v>
      </c>
      <c r="G22" s="22"/>
    </row>
    <row r="23" spans="1:7" ht="21" customHeight="1" x14ac:dyDescent="0.25">
      <c r="A23" s="69" t="s">
        <v>64</v>
      </c>
      <c r="B23" s="27"/>
      <c r="C23" s="27">
        <v>72.099999999999994</v>
      </c>
      <c r="D23" s="27"/>
      <c r="E23" s="27">
        <v>-72.099999999999994</v>
      </c>
      <c r="G23" s="22"/>
    </row>
    <row r="24" spans="1:7" ht="21" customHeight="1" x14ac:dyDescent="0.25">
      <c r="A24" s="16" t="s">
        <v>57</v>
      </c>
      <c r="B24" s="26"/>
      <c r="C24" s="26">
        <f t="shared" ref="C24:E24" si="6">C22</f>
        <v>72.099999999999994</v>
      </c>
      <c r="D24" s="26"/>
      <c r="E24" s="26">
        <f t="shared" si="6"/>
        <v>-72.099999999999994</v>
      </c>
      <c r="G24" s="22"/>
    </row>
    <row r="25" spans="1:7" ht="21" customHeight="1" x14ac:dyDescent="0.25">
      <c r="A25" s="12" t="s">
        <v>55</v>
      </c>
      <c r="B25" s="27"/>
      <c r="C25" s="27">
        <f t="shared" ref="C25:E25" si="7">C23</f>
        <v>72.099999999999994</v>
      </c>
      <c r="D25" s="27"/>
      <c r="E25" s="27">
        <f t="shared" si="7"/>
        <v>-72.099999999999994</v>
      </c>
      <c r="G25" s="22"/>
    </row>
    <row r="26" spans="1:7" ht="42.75" customHeight="1" x14ac:dyDescent="0.25">
      <c r="A26" s="101" t="s">
        <v>15</v>
      </c>
      <c r="B26" s="101"/>
      <c r="C26" s="101"/>
      <c r="D26" s="101"/>
      <c r="E26" s="101"/>
    </row>
    <row r="27" spans="1:7" ht="19.5" customHeight="1" x14ac:dyDescent="0.25">
      <c r="A27" s="20" t="s">
        <v>12</v>
      </c>
      <c r="B27" s="17">
        <f>B28</f>
        <v>11.2</v>
      </c>
      <c r="C27" s="17">
        <f>C28</f>
        <v>11.2</v>
      </c>
      <c r="D27" s="17"/>
      <c r="E27" s="17"/>
      <c r="F27" s="32"/>
    </row>
    <row r="28" spans="1:7" ht="17.25" customHeight="1" x14ac:dyDescent="0.25">
      <c r="A28" s="69" t="s">
        <v>64</v>
      </c>
      <c r="B28" s="70">
        <v>11.2</v>
      </c>
      <c r="C28" s="71">
        <v>11.2</v>
      </c>
      <c r="D28" s="71"/>
      <c r="E28" s="72"/>
    </row>
    <row r="29" spans="1:7" ht="17.25" customHeight="1" x14ac:dyDescent="0.25">
      <c r="A29" s="16" t="s">
        <v>17</v>
      </c>
      <c r="B29" s="34">
        <f>B27</f>
        <v>11.2</v>
      </c>
      <c r="C29" s="30">
        <f>C27</f>
        <v>11.2</v>
      </c>
      <c r="D29" s="30"/>
      <c r="E29" s="30"/>
    </row>
    <row r="30" spans="1:7" ht="15.75" customHeight="1" x14ac:dyDescent="0.25">
      <c r="A30" s="12" t="s">
        <v>55</v>
      </c>
      <c r="B30" s="19">
        <f>B28</f>
        <v>11.2</v>
      </c>
      <c r="C30" s="31">
        <f>C28</f>
        <v>11.2</v>
      </c>
      <c r="D30" s="31"/>
      <c r="E30" s="31"/>
    </row>
    <row r="31" spans="1:7" ht="28.5" customHeight="1" x14ac:dyDescent="0.25">
      <c r="A31" s="102" t="s">
        <v>53</v>
      </c>
      <c r="B31" s="103"/>
      <c r="C31" s="103"/>
      <c r="D31" s="103"/>
      <c r="E31" s="103"/>
    </row>
    <row r="32" spans="1:7" ht="21.75" customHeight="1" x14ac:dyDescent="0.25">
      <c r="A32" s="20" t="s">
        <v>12</v>
      </c>
      <c r="B32" s="78">
        <f>B33</f>
        <v>30</v>
      </c>
      <c r="C32" s="78">
        <f>C33</f>
        <v>30</v>
      </c>
      <c r="D32" s="76"/>
      <c r="E32" s="76"/>
    </row>
    <row r="33" spans="1:5" ht="18.75" customHeight="1" x14ac:dyDescent="0.25">
      <c r="A33" s="92" t="s">
        <v>64</v>
      </c>
      <c r="B33" s="80">
        <v>30</v>
      </c>
      <c r="C33" s="77">
        <v>30</v>
      </c>
      <c r="D33" s="76"/>
      <c r="E33" s="76"/>
    </row>
    <row r="34" spans="1:5" ht="21" customHeight="1" x14ac:dyDescent="0.25">
      <c r="A34" s="91" t="s">
        <v>58</v>
      </c>
      <c r="B34" s="78">
        <f>B35</f>
        <v>20</v>
      </c>
      <c r="C34" s="78">
        <f>C35</f>
        <v>20</v>
      </c>
      <c r="D34" s="76"/>
      <c r="E34" s="76"/>
    </row>
    <row r="35" spans="1:5" ht="18" customHeight="1" x14ac:dyDescent="0.25">
      <c r="A35" s="90" t="s">
        <v>64</v>
      </c>
      <c r="B35" s="80">
        <v>20</v>
      </c>
      <c r="C35" s="77">
        <v>20</v>
      </c>
      <c r="D35" s="76"/>
      <c r="E35" s="76"/>
    </row>
    <row r="36" spans="1:5" ht="16.5" customHeight="1" x14ac:dyDescent="0.25">
      <c r="A36" s="81" t="s">
        <v>18</v>
      </c>
      <c r="B36" s="78">
        <f>B32+B34</f>
        <v>50</v>
      </c>
      <c r="C36" s="78">
        <f>C32+C34</f>
        <v>50</v>
      </c>
      <c r="D36" s="76"/>
      <c r="E36" s="76"/>
    </row>
    <row r="37" spans="1:5" ht="20.25" customHeight="1" x14ac:dyDescent="0.25">
      <c r="A37" s="79" t="s">
        <v>64</v>
      </c>
      <c r="B37" s="80">
        <f>B33+B35</f>
        <v>50</v>
      </c>
      <c r="C37" s="80">
        <f>C33+C35</f>
        <v>50</v>
      </c>
      <c r="D37" s="76"/>
      <c r="E37" s="76"/>
    </row>
    <row r="38" spans="1:5" ht="25.5" customHeight="1" x14ac:dyDescent="0.25">
      <c r="A38" s="104" t="s">
        <v>19</v>
      </c>
      <c r="B38" s="105"/>
      <c r="C38" s="105"/>
      <c r="D38" s="105"/>
      <c r="E38" s="105"/>
    </row>
    <row r="39" spans="1:5" ht="18.75" customHeight="1" x14ac:dyDescent="0.25">
      <c r="A39" s="35" t="s">
        <v>12</v>
      </c>
      <c r="B39" s="34">
        <f>B40</f>
        <v>4.5</v>
      </c>
      <c r="C39" s="34">
        <f t="shared" ref="C39:D39" si="8">C40</f>
        <v>4.5</v>
      </c>
      <c r="D39" s="34">
        <f t="shared" si="8"/>
        <v>3.4</v>
      </c>
      <c r="E39" s="34"/>
    </row>
    <row r="40" spans="1:5" ht="17.25" customHeight="1" x14ac:dyDescent="0.25">
      <c r="A40" s="12" t="s">
        <v>65</v>
      </c>
      <c r="B40" s="19">
        <v>4.5</v>
      </c>
      <c r="C40" s="31">
        <v>4.5</v>
      </c>
      <c r="D40" s="31">
        <v>3.4</v>
      </c>
      <c r="E40" s="36"/>
    </row>
    <row r="41" spans="1:5" ht="15.75" x14ac:dyDescent="0.25">
      <c r="A41" s="35" t="s">
        <v>66</v>
      </c>
      <c r="B41" s="34">
        <f>B42</f>
        <v>2.8</v>
      </c>
      <c r="C41" s="34">
        <f t="shared" ref="C41" si="9">C42</f>
        <v>2.8</v>
      </c>
      <c r="D41" s="34"/>
      <c r="E41" s="34"/>
    </row>
    <row r="42" spans="1:5" x14ac:dyDescent="0.25">
      <c r="A42" s="28" t="s">
        <v>55</v>
      </c>
      <c r="B42" s="19">
        <v>2.8</v>
      </c>
      <c r="C42" s="31">
        <v>2.8</v>
      </c>
      <c r="D42" s="31"/>
      <c r="E42" s="36"/>
    </row>
    <row r="43" spans="1:5" ht="15.75" x14ac:dyDescent="0.25">
      <c r="A43" s="37" t="s">
        <v>67</v>
      </c>
      <c r="B43" s="34">
        <f>B44</f>
        <v>1.1000000000000001</v>
      </c>
      <c r="C43" s="34">
        <f t="shared" ref="C43" si="10">C44</f>
        <v>1.1000000000000001</v>
      </c>
      <c r="D43" s="34"/>
      <c r="E43" s="30"/>
    </row>
    <row r="44" spans="1:5" x14ac:dyDescent="0.25">
      <c r="A44" s="12" t="s">
        <v>55</v>
      </c>
      <c r="B44" s="19">
        <v>1.1000000000000001</v>
      </c>
      <c r="C44" s="31">
        <v>1.1000000000000001</v>
      </c>
      <c r="D44" s="31"/>
      <c r="E44" s="36"/>
    </row>
    <row r="45" spans="1:5" ht="15.75" x14ac:dyDescent="0.25">
      <c r="A45" s="16" t="s">
        <v>68</v>
      </c>
      <c r="B45" s="34">
        <f>B46</f>
        <v>1.7</v>
      </c>
      <c r="C45" s="34">
        <f t="shared" ref="C45" si="11">C46</f>
        <v>1.7</v>
      </c>
      <c r="D45" s="34"/>
      <c r="E45" s="34"/>
    </row>
    <row r="46" spans="1:5" x14ac:dyDescent="0.25">
      <c r="A46" s="12" t="s">
        <v>55</v>
      </c>
      <c r="B46" s="19">
        <v>1.7</v>
      </c>
      <c r="C46" s="31">
        <v>1.7</v>
      </c>
      <c r="D46" s="31"/>
      <c r="E46" s="36"/>
    </row>
    <row r="47" spans="1:5" ht="16.5" customHeight="1" x14ac:dyDescent="0.25">
      <c r="A47" s="16" t="s">
        <v>69</v>
      </c>
      <c r="B47" s="34">
        <f>B48</f>
        <v>2</v>
      </c>
      <c r="C47" s="34">
        <f t="shared" ref="C47" si="12">C48</f>
        <v>2</v>
      </c>
      <c r="D47" s="34"/>
      <c r="E47" s="30"/>
    </row>
    <row r="48" spans="1:5" ht="16.5" customHeight="1" x14ac:dyDescent="0.25">
      <c r="A48" s="12" t="s">
        <v>55</v>
      </c>
      <c r="B48" s="19">
        <v>2</v>
      </c>
      <c r="C48" s="31">
        <v>2</v>
      </c>
      <c r="D48" s="31"/>
      <c r="E48" s="36"/>
    </row>
    <row r="49" spans="1:20" ht="17.25" customHeight="1" x14ac:dyDescent="0.25">
      <c r="A49" s="41" t="s">
        <v>70</v>
      </c>
      <c r="B49" s="34">
        <f>B50</f>
        <v>2.2000000000000002</v>
      </c>
      <c r="C49" s="34">
        <f t="shared" ref="C49" si="13">C50</f>
        <v>2.2000000000000002</v>
      </c>
      <c r="D49" s="34"/>
      <c r="E49" s="30"/>
    </row>
    <row r="50" spans="1:20" ht="17.25" customHeight="1" x14ac:dyDescent="0.25">
      <c r="A50" s="12" t="s">
        <v>55</v>
      </c>
      <c r="B50" s="19">
        <v>2.2000000000000002</v>
      </c>
      <c r="C50" s="31">
        <v>2.2000000000000002</v>
      </c>
      <c r="D50" s="31"/>
      <c r="E50" s="36"/>
    </row>
    <row r="51" spans="1:20" ht="17.25" customHeight="1" x14ac:dyDescent="0.25">
      <c r="A51" s="16" t="s">
        <v>71</v>
      </c>
      <c r="B51" s="34">
        <f>B52</f>
        <v>1</v>
      </c>
      <c r="C51" s="34">
        <f t="shared" ref="C51" si="14">C52</f>
        <v>1</v>
      </c>
      <c r="D51" s="34"/>
      <c r="E51" s="30"/>
    </row>
    <row r="52" spans="1:20" ht="17.25" customHeight="1" x14ac:dyDescent="0.25">
      <c r="A52" s="12" t="s">
        <v>55</v>
      </c>
      <c r="B52" s="19">
        <v>1</v>
      </c>
      <c r="C52" s="19">
        <v>1</v>
      </c>
      <c r="D52" s="31"/>
      <c r="E52" s="30"/>
    </row>
    <row r="53" spans="1:20" ht="15.75" x14ac:dyDescent="0.25">
      <c r="A53" s="16" t="s">
        <v>72</v>
      </c>
      <c r="B53" s="34">
        <f>B54</f>
        <v>1.1000000000000001</v>
      </c>
      <c r="C53" s="34">
        <f t="shared" ref="C53" si="15">C54</f>
        <v>1.1000000000000001</v>
      </c>
      <c r="D53" s="34"/>
      <c r="E53" s="34"/>
    </row>
    <row r="54" spans="1:20" x14ac:dyDescent="0.25">
      <c r="A54" s="12" t="s">
        <v>55</v>
      </c>
      <c r="B54" s="19">
        <v>1.1000000000000001</v>
      </c>
      <c r="C54" s="19">
        <v>1.1000000000000001</v>
      </c>
      <c r="D54" s="19"/>
      <c r="E54" s="34"/>
    </row>
    <row r="55" spans="1:20" ht="15.75" x14ac:dyDescent="0.25">
      <c r="A55" s="43" t="s">
        <v>73</v>
      </c>
      <c r="B55" s="44">
        <f>B56</f>
        <v>2.1</v>
      </c>
      <c r="C55" s="44">
        <f t="shared" ref="C55" si="16">C56</f>
        <v>2.1</v>
      </c>
      <c r="D55" s="44"/>
      <c r="E55" s="44"/>
      <c r="F55" s="42"/>
      <c r="R55" s="22"/>
      <c r="S55" s="22"/>
      <c r="T55" s="22"/>
    </row>
    <row r="56" spans="1:20" x14ac:dyDescent="0.25">
      <c r="A56" s="12" t="s">
        <v>55</v>
      </c>
      <c r="B56" s="38">
        <v>2.1</v>
      </c>
      <c r="C56" s="38">
        <v>2.1</v>
      </c>
      <c r="D56" s="38"/>
      <c r="E56" s="44"/>
      <c r="F56" s="42"/>
      <c r="R56" s="22"/>
      <c r="S56" s="22"/>
      <c r="T56" s="22"/>
    </row>
    <row r="57" spans="1:20" ht="15.75" x14ac:dyDescent="0.25">
      <c r="A57" s="67" t="s">
        <v>21</v>
      </c>
      <c r="B57" s="44">
        <f>B58</f>
        <v>1.9</v>
      </c>
      <c r="C57" s="44">
        <f t="shared" ref="C57" si="17">C58</f>
        <v>1.9</v>
      </c>
      <c r="D57" s="44"/>
      <c r="E57" s="47"/>
      <c r="F57" s="46"/>
    </row>
    <row r="58" spans="1:20" x14ac:dyDescent="0.25">
      <c r="A58" s="12" t="s">
        <v>55</v>
      </c>
      <c r="B58" s="38">
        <v>1.9</v>
      </c>
      <c r="C58" s="38">
        <v>1.9</v>
      </c>
      <c r="D58" s="36"/>
      <c r="E58" s="47"/>
      <c r="F58" s="46"/>
    </row>
    <row r="59" spans="1:20" ht="15.75" x14ac:dyDescent="0.25">
      <c r="A59" s="43" t="s">
        <v>74</v>
      </c>
      <c r="B59" s="44">
        <f>B60</f>
        <v>1.1000000000000001</v>
      </c>
      <c r="C59" s="44">
        <f t="shared" ref="C59" si="18">C60</f>
        <v>1.1000000000000001</v>
      </c>
      <c r="D59" s="44"/>
      <c r="E59" s="47"/>
    </row>
    <row r="60" spans="1:20" x14ac:dyDescent="0.25">
      <c r="A60" s="28" t="s">
        <v>55</v>
      </c>
      <c r="B60" s="38">
        <v>1.1000000000000001</v>
      </c>
      <c r="C60" s="38">
        <v>1.1000000000000001</v>
      </c>
      <c r="D60" s="36"/>
      <c r="E60" s="47"/>
    </row>
    <row r="61" spans="1:20" ht="15.75" x14ac:dyDescent="0.25">
      <c r="A61" s="48" t="s">
        <v>75</v>
      </c>
      <c r="B61" s="44">
        <f>B62</f>
        <v>1</v>
      </c>
      <c r="C61" s="44">
        <f t="shared" ref="C61" si="19">C62</f>
        <v>1</v>
      </c>
      <c r="D61" s="44"/>
      <c r="E61" s="44"/>
    </row>
    <row r="62" spans="1:20" x14ac:dyDescent="0.25">
      <c r="A62" s="12" t="s">
        <v>55</v>
      </c>
      <c r="B62" s="38">
        <v>1</v>
      </c>
      <c r="C62" s="38">
        <v>1</v>
      </c>
      <c r="D62" s="38"/>
      <c r="E62" s="44"/>
    </row>
    <row r="63" spans="1:20" ht="15.75" x14ac:dyDescent="0.25">
      <c r="A63" s="43" t="s">
        <v>76</v>
      </c>
      <c r="B63" s="44">
        <f>B64</f>
        <v>2.2000000000000002</v>
      </c>
      <c r="C63" s="44">
        <f t="shared" ref="C63" si="20">C64</f>
        <v>2.2000000000000002</v>
      </c>
      <c r="D63" s="44"/>
      <c r="E63" s="44"/>
    </row>
    <row r="64" spans="1:20" x14ac:dyDescent="0.25">
      <c r="A64" s="12" t="s">
        <v>55</v>
      </c>
      <c r="B64" s="38">
        <v>2.2000000000000002</v>
      </c>
      <c r="C64" s="38">
        <v>2.2000000000000002</v>
      </c>
      <c r="D64" s="38"/>
      <c r="E64" s="44"/>
    </row>
    <row r="65" spans="1:5" ht="15.75" x14ac:dyDescent="0.25">
      <c r="A65" s="43" t="s">
        <v>77</v>
      </c>
      <c r="B65" s="44">
        <f>B66</f>
        <v>1</v>
      </c>
      <c r="C65" s="44">
        <f t="shared" ref="C65" si="21">C66</f>
        <v>1</v>
      </c>
      <c r="D65" s="44"/>
      <c r="E65" s="47"/>
    </row>
    <row r="66" spans="1:5" x14ac:dyDescent="0.25">
      <c r="A66" s="12" t="s">
        <v>55</v>
      </c>
      <c r="B66" s="38">
        <v>1</v>
      </c>
      <c r="C66" s="38">
        <v>1</v>
      </c>
      <c r="D66" s="36"/>
      <c r="E66" s="47"/>
    </row>
    <row r="67" spans="1:5" ht="15.75" x14ac:dyDescent="0.25">
      <c r="A67" s="43" t="s">
        <v>78</v>
      </c>
      <c r="B67" s="44">
        <f>B68</f>
        <v>1.4</v>
      </c>
      <c r="C67" s="44">
        <f t="shared" ref="C67" si="22">C68</f>
        <v>1.4</v>
      </c>
      <c r="D67" s="44"/>
      <c r="E67" s="44"/>
    </row>
    <row r="68" spans="1:5" x14ac:dyDescent="0.25">
      <c r="A68" s="28" t="s">
        <v>55</v>
      </c>
      <c r="B68" s="38">
        <v>1.4</v>
      </c>
      <c r="C68" s="38">
        <v>1.4</v>
      </c>
      <c r="D68" s="38"/>
      <c r="E68" s="44"/>
    </row>
    <row r="69" spans="1:5" ht="15.75" x14ac:dyDescent="0.25">
      <c r="A69" s="48" t="s">
        <v>79</v>
      </c>
      <c r="B69" s="44">
        <f>B70</f>
        <v>1.1000000000000001</v>
      </c>
      <c r="C69" s="44">
        <f t="shared" ref="C69" si="23">C70</f>
        <v>1.1000000000000001</v>
      </c>
      <c r="D69" s="44"/>
      <c r="E69" s="47"/>
    </row>
    <row r="70" spans="1:5" x14ac:dyDescent="0.25">
      <c r="A70" s="12" t="s">
        <v>55</v>
      </c>
      <c r="B70" s="38">
        <v>1.1000000000000001</v>
      </c>
      <c r="C70" s="38">
        <v>1.1000000000000001</v>
      </c>
      <c r="D70" s="36"/>
      <c r="E70" s="47"/>
    </row>
    <row r="71" spans="1:5" ht="15.75" x14ac:dyDescent="0.25">
      <c r="A71" s="43" t="s">
        <v>80</v>
      </c>
      <c r="B71" s="44">
        <f>B72</f>
        <v>2.1</v>
      </c>
      <c r="C71" s="44">
        <f t="shared" ref="C71" si="24">C72</f>
        <v>2.1</v>
      </c>
      <c r="D71" s="44"/>
      <c r="E71" s="47"/>
    </row>
    <row r="72" spans="1:5" x14ac:dyDescent="0.25">
      <c r="A72" s="12" t="s">
        <v>55</v>
      </c>
      <c r="B72" s="38">
        <v>2.1</v>
      </c>
      <c r="C72" s="38">
        <v>2.1</v>
      </c>
      <c r="D72" s="36"/>
      <c r="E72" s="47"/>
    </row>
    <row r="73" spans="1:5" ht="15.75" x14ac:dyDescent="0.25">
      <c r="A73" s="43" t="s">
        <v>81</v>
      </c>
      <c r="B73" s="44">
        <f>B74</f>
        <v>1.5</v>
      </c>
      <c r="C73" s="44">
        <f t="shared" ref="C73" si="25">C74</f>
        <v>1.5</v>
      </c>
      <c r="D73" s="44"/>
      <c r="E73" s="47"/>
    </row>
    <row r="74" spans="1:5" x14ac:dyDescent="0.25">
      <c r="A74" s="12" t="s">
        <v>55</v>
      </c>
      <c r="B74" s="38">
        <v>1.5</v>
      </c>
      <c r="C74" s="38">
        <v>1.5</v>
      </c>
      <c r="D74" s="36"/>
      <c r="E74" s="47"/>
    </row>
    <row r="75" spans="1:5" ht="15.75" x14ac:dyDescent="0.25">
      <c r="A75" s="43" t="s">
        <v>82</v>
      </c>
      <c r="B75" s="44">
        <f>B76</f>
        <v>1.4</v>
      </c>
      <c r="C75" s="44">
        <f t="shared" ref="C75" si="26">C76</f>
        <v>1.4</v>
      </c>
      <c r="D75" s="44"/>
      <c r="E75" s="44"/>
    </row>
    <row r="76" spans="1:5" x14ac:dyDescent="0.25">
      <c r="A76" s="12" t="s">
        <v>55</v>
      </c>
      <c r="B76" s="38">
        <v>1.4</v>
      </c>
      <c r="C76" s="38">
        <v>1.4</v>
      </c>
      <c r="D76" s="38"/>
      <c r="E76" s="44"/>
    </row>
    <row r="77" spans="1:5" ht="15.75" x14ac:dyDescent="0.25">
      <c r="A77" s="43" t="s">
        <v>83</v>
      </c>
      <c r="B77" s="44">
        <f>B78</f>
        <v>1.6</v>
      </c>
      <c r="C77" s="44">
        <f t="shared" ref="C77" si="27">C78</f>
        <v>1.6</v>
      </c>
      <c r="D77" s="44"/>
      <c r="E77" s="47"/>
    </row>
    <row r="78" spans="1:5" x14ac:dyDescent="0.25">
      <c r="A78" s="12" t="s">
        <v>55</v>
      </c>
      <c r="B78" s="38">
        <v>1.6</v>
      </c>
      <c r="C78" s="38">
        <v>1.6</v>
      </c>
      <c r="D78" s="36"/>
      <c r="E78" s="47"/>
    </row>
    <row r="79" spans="1:5" ht="15.75" x14ac:dyDescent="0.25">
      <c r="A79" s="43" t="s">
        <v>99</v>
      </c>
      <c r="B79" s="44">
        <f>B80</f>
        <v>1.5</v>
      </c>
      <c r="C79" s="44">
        <f t="shared" ref="C79" si="28">C80</f>
        <v>1.5</v>
      </c>
      <c r="D79" s="44"/>
      <c r="E79" s="47"/>
    </row>
    <row r="80" spans="1:5" x14ac:dyDescent="0.25">
      <c r="A80" s="12" t="s">
        <v>55</v>
      </c>
      <c r="B80" s="38">
        <v>1.5</v>
      </c>
      <c r="C80" s="38">
        <v>1.5</v>
      </c>
      <c r="D80" s="36"/>
      <c r="E80" s="47"/>
    </row>
    <row r="81" spans="1:5" ht="15.75" x14ac:dyDescent="0.25">
      <c r="A81" s="43" t="s">
        <v>100</v>
      </c>
      <c r="B81" s="44">
        <f>B82</f>
        <v>1.8</v>
      </c>
      <c r="C81" s="44">
        <f t="shared" ref="C81" si="29">C82</f>
        <v>1.8</v>
      </c>
      <c r="D81" s="44"/>
      <c r="E81" s="47"/>
    </row>
    <row r="82" spans="1:5" x14ac:dyDescent="0.25">
      <c r="A82" s="28" t="s">
        <v>55</v>
      </c>
      <c r="B82" s="38">
        <v>1.8</v>
      </c>
      <c r="C82" s="38">
        <v>1.8</v>
      </c>
      <c r="D82" s="36"/>
      <c r="E82" s="47"/>
    </row>
    <row r="83" spans="1:5" ht="15.75" x14ac:dyDescent="0.25">
      <c r="A83" s="48" t="s">
        <v>84</v>
      </c>
      <c r="B83" s="44">
        <f>B84</f>
        <v>2</v>
      </c>
      <c r="C83" s="44">
        <f t="shared" ref="C83" si="30">C84</f>
        <v>2</v>
      </c>
      <c r="D83" s="44"/>
      <c r="E83" s="47"/>
    </row>
    <row r="84" spans="1:5" x14ac:dyDescent="0.25">
      <c r="A84" s="12" t="s">
        <v>55</v>
      </c>
      <c r="B84" s="38">
        <v>2</v>
      </c>
      <c r="C84" s="38">
        <v>2</v>
      </c>
      <c r="D84" s="36"/>
      <c r="E84" s="47"/>
    </row>
    <row r="85" spans="1:5" ht="15.75" x14ac:dyDescent="0.25">
      <c r="A85" s="43" t="s">
        <v>85</v>
      </c>
      <c r="B85" s="44">
        <f>B86</f>
        <v>2.1</v>
      </c>
      <c r="C85" s="44">
        <f t="shared" ref="C85" si="31">C86</f>
        <v>2.1</v>
      </c>
      <c r="D85" s="44"/>
      <c r="E85" s="44"/>
    </row>
    <row r="86" spans="1:5" x14ac:dyDescent="0.25">
      <c r="A86" s="28" t="s">
        <v>55</v>
      </c>
      <c r="B86" s="38">
        <v>2.1</v>
      </c>
      <c r="C86" s="38">
        <v>2.1</v>
      </c>
      <c r="D86" s="38"/>
      <c r="E86" s="44"/>
    </row>
    <row r="87" spans="1:5" x14ac:dyDescent="0.25">
      <c r="A87" s="49" t="s">
        <v>86</v>
      </c>
      <c r="B87" s="44">
        <f>B88</f>
        <v>2.2000000000000002</v>
      </c>
      <c r="C87" s="44">
        <f t="shared" ref="C87" si="32">C88</f>
        <v>2.2000000000000002</v>
      </c>
      <c r="D87" s="44"/>
      <c r="E87" s="44"/>
    </row>
    <row r="88" spans="1:5" x14ac:dyDescent="0.25">
      <c r="A88" s="12" t="s">
        <v>55</v>
      </c>
      <c r="B88" s="38">
        <v>2.2000000000000002</v>
      </c>
      <c r="C88" s="38">
        <v>2.2000000000000002</v>
      </c>
      <c r="D88" s="38"/>
      <c r="E88" s="44"/>
    </row>
    <row r="89" spans="1:5" ht="15.75" x14ac:dyDescent="0.25">
      <c r="A89" s="43" t="s">
        <v>87</v>
      </c>
      <c r="B89" s="44">
        <f>B90</f>
        <v>1.8</v>
      </c>
      <c r="C89" s="44">
        <f t="shared" ref="C89" si="33">C90</f>
        <v>1.8</v>
      </c>
      <c r="D89" s="44"/>
      <c r="E89" s="44"/>
    </row>
    <row r="90" spans="1:5" x14ac:dyDescent="0.25">
      <c r="A90" s="12" t="s">
        <v>55</v>
      </c>
      <c r="B90" s="38">
        <v>1.8</v>
      </c>
      <c r="C90" s="38">
        <v>1.8</v>
      </c>
      <c r="D90" s="38"/>
      <c r="E90" s="44"/>
    </row>
    <row r="91" spans="1:5" ht="15.75" x14ac:dyDescent="0.25">
      <c r="A91" s="67" t="s">
        <v>88</v>
      </c>
      <c r="B91" s="44">
        <f>B92</f>
        <v>1.4</v>
      </c>
      <c r="C91" s="44">
        <f t="shared" ref="C91" si="34">C92</f>
        <v>1.4</v>
      </c>
      <c r="D91" s="44"/>
      <c r="E91" s="47"/>
    </row>
    <row r="92" spans="1:5" x14ac:dyDescent="0.25">
      <c r="A92" s="12" t="s">
        <v>55</v>
      </c>
      <c r="B92" s="38">
        <v>1.4</v>
      </c>
      <c r="C92" s="38">
        <v>1.4</v>
      </c>
      <c r="D92" s="36"/>
      <c r="E92" s="47"/>
    </row>
    <row r="93" spans="1:5" x14ac:dyDescent="0.25">
      <c r="A93" s="50" t="s">
        <v>89</v>
      </c>
      <c r="B93" s="44">
        <f>B94</f>
        <v>1.6</v>
      </c>
      <c r="C93" s="44">
        <f t="shared" ref="C93" si="35">C94</f>
        <v>1.6</v>
      </c>
      <c r="D93" s="44"/>
      <c r="E93" s="44"/>
    </row>
    <row r="94" spans="1:5" x14ac:dyDescent="0.25">
      <c r="A94" s="12" t="s">
        <v>55</v>
      </c>
      <c r="B94" s="38">
        <v>1.6</v>
      </c>
      <c r="C94" s="38">
        <v>1.6</v>
      </c>
      <c r="D94" s="38"/>
      <c r="E94" s="44"/>
    </row>
    <row r="95" spans="1:5" ht="15.75" x14ac:dyDescent="0.25">
      <c r="A95" s="43" t="s">
        <v>90</v>
      </c>
      <c r="B95" s="44">
        <f>B96</f>
        <v>2</v>
      </c>
      <c r="C95" s="44">
        <f t="shared" ref="C95" si="36">C96</f>
        <v>2</v>
      </c>
      <c r="D95" s="44"/>
      <c r="E95" s="44"/>
    </row>
    <row r="96" spans="1:5" x14ac:dyDescent="0.25">
      <c r="A96" s="12" t="s">
        <v>55</v>
      </c>
      <c r="B96" s="38">
        <v>2</v>
      </c>
      <c r="C96" s="36">
        <v>2</v>
      </c>
      <c r="D96" s="45"/>
      <c r="E96" s="36"/>
    </row>
    <row r="97" spans="1:5" ht="15.75" x14ac:dyDescent="0.25">
      <c r="A97" s="43" t="s">
        <v>91</v>
      </c>
      <c r="B97" s="44">
        <f>B98</f>
        <v>0.7</v>
      </c>
      <c r="C97" s="44">
        <f t="shared" ref="C97" si="37">C98</f>
        <v>0.7</v>
      </c>
      <c r="D97" s="44"/>
      <c r="E97" s="47"/>
    </row>
    <row r="98" spans="1:5" x14ac:dyDescent="0.25">
      <c r="A98" s="12" t="s">
        <v>55</v>
      </c>
      <c r="B98" s="38">
        <v>0.7</v>
      </c>
      <c r="C98" s="38">
        <v>0.7</v>
      </c>
      <c r="D98" s="36"/>
      <c r="E98" s="47"/>
    </row>
    <row r="99" spans="1:5" ht="15.75" x14ac:dyDescent="0.25">
      <c r="A99" s="43" t="s">
        <v>22</v>
      </c>
      <c r="B99" s="44">
        <f>B100</f>
        <v>1.4</v>
      </c>
      <c r="C99" s="44">
        <f t="shared" ref="C99:D99" si="38">C100</f>
        <v>1.4</v>
      </c>
      <c r="D99" s="44">
        <f t="shared" si="38"/>
        <v>1.1000000000000001</v>
      </c>
      <c r="E99" s="47"/>
    </row>
    <row r="100" spans="1:5" x14ac:dyDescent="0.25">
      <c r="A100" s="12" t="s">
        <v>92</v>
      </c>
      <c r="B100" s="38">
        <v>1.4</v>
      </c>
      <c r="C100" s="36">
        <v>1.4</v>
      </c>
      <c r="D100" s="45">
        <v>1.1000000000000001</v>
      </c>
      <c r="E100" s="36"/>
    </row>
    <row r="101" spans="1:5" ht="15.75" x14ac:dyDescent="0.25">
      <c r="A101" s="43" t="s">
        <v>23</v>
      </c>
      <c r="B101" s="44">
        <f>B102</f>
        <v>5.5</v>
      </c>
      <c r="C101" s="44">
        <f t="shared" ref="C101:D101" si="39">C102</f>
        <v>5.5</v>
      </c>
      <c r="D101" s="44">
        <f t="shared" si="39"/>
        <v>4.2</v>
      </c>
      <c r="E101" s="47"/>
    </row>
    <row r="102" spans="1:5" x14ac:dyDescent="0.25">
      <c r="A102" s="28" t="s">
        <v>92</v>
      </c>
      <c r="B102" s="38">
        <v>5.5</v>
      </c>
      <c r="C102" s="36">
        <v>5.5</v>
      </c>
      <c r="D102" s="45">
        <v>4.2</v>
      </c>
      <c r="E102" s="36"/>
    </row>
    <row r="103" spans="1:5" ht="15.75" x14ac:dyDescent="0.25">
      <c r="A103" s="48" t="s">
        <v>24</v>
      </c>
      <c r="B103" s="44">
        <f>B104</f>
        <v>8.9</v>
      </c>
      <c r="C103" s="44">
        <f t="shared" ref="C103:D103" si="40">C104</f>
        <v>8.9</v>
      </c>
      <c r="D103" s="44">
        <f t="shared" si="40"/>
        <v>6.8</v>
      </c>
      <c r="E103" s="44"/>
    </row>
    <row r="104" spans="1:5" x14ac:dyDescent="0.25">
      <c r="A104" s="12" t="s">
        <v>92</v>
      </c>
      <c r="B104" s="38">
        <v>8.9</v>
      </c>
      <c r="C104" s="38">
        <v>8.9</v>
      </c>
      <c r="D104" s="38">
        <v>6.8</v>
      </c>
      <c r="E104" s="44"/>
    </row>
    <row r="105" spans="1:5" ht="15.75" x14ac:dyDescent="0.25">
      <c r="A105" s="43" t="s">
        <v>25</v>
      </c>
      <c r="B105" s="44">
        <f>B106</f>
        <v>4.2</v>
      </c>
      <c r="C105" s="44">
        <f t="shared" ref="C105:D105" si="41">C106</f>
        <v>4.2</v>
      </c>
      <c r="D105" s="44">
        <f t="shared" si="41"/>
        <v>3.2</v>
      </c>
      <c r="E105" s="47"/>
    </row>
    <row r="106" spans="1:5" x14ac:dyDescent="0.25">
      <c r="A106" s="28" t="s">
        <v>92</v>
      </c>
      <c r="B106" s="38">
        <v>4.2</v>
      </c>
      <c r="C106" s="38">
        <v>4.2</v>
      </c>
      <c r="D106" s="36">
        <v>3.2</v>
      </c>
      <c r="E106" s="47"/>
    </row>
    <row r="107" spans="1:5" ht="15.75" x14ac:dyDescent="0.25">
      <c r="A107" s="43" t="s">
        <v>93</v>
      </c>
      <c r="B107" s="44">
        <f>B108</f>
        <v>1.2</v>
      </c>
      <c r="C107" s="44">
        <f t="shared" ref="C107:D107" si="42">C108</f>
        <v>1.2</v>
      </c>
      <c r="D107" s="44">
        <f t="shared" si="42"/>
        <v>0.9</v>
      </c>
      <c r="E107" s="47"/>
    </row>
    <row r="108" spans="1:5" x14ac:dyDescent="0.25">
      <c r="A108" s="28" t="s">
        <v>92</v>
      </c>
      <c r="B108" s="38">
        <v>1.2</v>
      </c>
      <c r="C108" s="38">
        <v>1.2</v>
      </c>
      <c r="D108" s="36">
        <v>0.9</v>
      </c>
      <c r="E108" s="47"/>
    </row>
    <row r="109" spans="1:5" ht="15.75" x14ac:dyDescent="0.25">
      <c r="A109" s="48" t="s">
        <v>26</v>
      </c>
      <c r="B109" s="44">
        <f>B110</f>
        <v>4.8</v>
      </c>
      <c r="C109" s="44">
        <f t="shared" ref="C109:D109" si="43">C110</f>
        <v>4.8</v>
      </c>
      <c r="D109" s="44">
        <f t="shared" si="43"/>
        <v>3.7</v>
      </c>
      <c r="E109" s="44"/>
    </row>
    <row r="110" spans="1:5" x14ac:dyDescent="0.25">
      <c r="A110" s="28" t="s">
        <v>92</v>
      </c>
      <c r="B110" s="38">
        <v>4.8</v>
      </c>
      <c r="C110" s="38">
        <v>4.8</v>
      </c>
      <c r="D110" s="38">
        <v>3.7</v>
      </c>
      <c r="E110" s="44"/>
    </row>
    <row r="111" spans="1:5" ht="15.75" x14ac:dyDescent="0.25">
      <c r="A111" s="43" t="s">
        <v>94</v>
      </c>
      <c r="B111" s="44">
        <f>B112</f>
        <v>4.4000000000000004</v>
      </c>
      <c r="C111" s="44">
        <f t="shared" ref="C111:D111" si="44">C112</f>
        <v>4.4000000000000004</v>
      </c>
      <c r="D111" s="44">
        <f t="shared" si="44"/>
        <v>3.4</v>
      </c>
      <c r="E111" s="44"/>
    </row>
    <row r="112" spans="1:5" x14ac:dyDescent="0.25">
      <c r="A112" s="28" t="s">
        <v>92</v>
      </c>
      <c r="B112" s="38">
        <v>4.4000000000000004</v>
      </c>
      <c r="C112" s="38">
        <v>4.4000000000000004</v>
      </c>
      <c r="D112" s="38">
        <v>3.4</v>
      </c>
      <c r="E112" s="44"/>
    </row>
    <row r="113" spans="1:6" ht="15.75" x14ac:dyDescent="0.25">
      <c r="A113" s="48" t="s">
        <v>95</v>
      </c>
      <c r="B113" s="44">
        <f>B114</f>
        <v>7.2</v>
      </c>
      <c r="C113" s="44">
        <f t="shared" ref="C113:D113" si="45">C114</f>
        <v>7.2</v>
      </c>
      <c r="D113" s="44">
        <f t="shared" si="45"/>
        <v>5.5</v>
      </c>
      <c r="E113" s="44"/>
    </row>
    <row r="114" spans="1:6" x14ac:dyDescent="0.25">
      <c r="A114" s="28" t="s">
        <v>92</v>
      </c>
      <c r="B114" s="38">
        <v>7.2</v>
      </c>
      <c r="C114" s="38">
        <v>7.2</v>
      </c>
      <c r="D114" s="38">
        <v>5.5</v>
      </c>
      <c r="E114" s="44"/>
    </row>
    <row r="115" spans="1:6" ht="15.75" x14ac:dyDescent="0.25">
      <c r="A115" s="48" t="s">
        <v>27</v>
      </c>
      <c r="B115" s="44">
        <f>B117+B116</f>
        <v>6.6</v>
      </c>
      <c r="C115" s="44">
        <f t="shared" ref="C115:D115" si="46">C117+C116</f>
        <v>6.6</v>
      </c>
      <c r="D115" s="44">
        <f t="shared" si="46"/>
        <v>3.8</v>
      </c>
      <c r="E115" s="47"/>
    </row>
    <row r="116" spans="1:6" x14ac:dyDescent="0.25">
      <c r="A116" s="89" t="s">
        <v>13</v>
      </c>
      <c r="B116" s="38">
        <v>1.6</v>
      </c>
      <c r="C116" s="38">
        <v>1.6</v>
      </c>
      <c r="D116" s="44"/>
      <c r="E116" s="47"/>
    </row>
    <row r="117" spans="1:6" x14ac:dyDescent="0.25">
      <c r="A117" s="28" t="s">
        <v>59</v>
      </c>
      <c r="B117" s="38">
        <v>5</v>
      </c>
      <c r="C117" s="38">
        <v>5</v>
      </c>
      <c r="D117" s="36">
        <v>3.8</v>
      </c>
      <c r="E117" s="47"/>
    </row>
    <row r="118" spans="1:6" ht="15.75" x14ac:dyDescent="0.25">
      <c r="A118" s="43" t="s">
        <v>96</v>
      </c>
      <c r="B118" s="44">
        <f>B119</f>
        <v>5.8</v>
      </c>
      <c r="C118" s="44">
        <f t="shared" ref="C118:D118" si="47">C119</f>
        <v>5.8</v>
      </c>
      <c r="D118" s="44">
        <f t="shared" si="47"/>
        <v>4.4000000000000004</v>
      </c>
      <c r="E118" s="47"/>
    </row>
    <row r="119" spans="1:6" x14ac:dyDescent="0.25">
      <c r="A119" s="28" t="s">
        <v>92</v>
      </c>
      <c r="B119" s="38">
        <v>5.8</v>
      </c>
      <c r="C119" s="38">
        <v>5.8</v>
      </c>
      <c r="D119" s="36">
        <v>4.4000000000000004</v>
      </c>
      <c r="E119" s="47"/>
    </row>
    <row r="120" spans="1:6" ht="15.75" x14ac:dyDescent="0.25">
      <c r="A120" s="43" t="s">
        <v>28</v>
      </c>
      <c r="B120" s="44">
        <f>B121</f>
        <v>5.5</v>
      </c>
      <c r="C120" s="44">
        <f t="shared" ref="C120:D120" si="48">C121</f>
        <v>5.5</v>
      </c>
      <c r="D120" s="44">
        <f t="shared" si="48"/>
        <v>4.2</v>
      </c>
      <c r="E120" s="47"/>
    </row>
    <row r="121" spans="1:6" x14ac:dyDescent="0.25">
      <c r="A121" s="28" t="s">
        <v>92</v>
      </c>
      <c r="B121" s="38">
        <v>5.5</v>
      </c>
      <c r="C121" s="38">
        <v>5.5</v>
      </c>
      <c r="D121" s="36">
        <v>4.2</v>
      </c>
      <c r="E121" s="47"/>
    </row>
    <row r="122" spans="1:6" ht="33.75" customHeight="1" x14ac:dyDescent="0.25">
      <c r="A122" s="53" t="s">
        <v>29</v>
      </c>
      <c r="B122" s="44">
        <f>B123</f>
        <v>1.6</v>
      </c>
      <c r="C122" s="44">
        <f t="shared" ref="C122:D122" si="49">C123</f>
        <v>1.6</v>
      </c>
      <c r="D122" s="44">
        <f t="shared" si="49"/>
        <v>1.2</v>
      </c>
      <c r="E122" s="44"/>
    </row>
    <row r="123" spans="1:6" ht="15.75" customHeight="1" x14ac:dyDescent="0.25">
      <c r="A123" s="28" t="s">
        <v>92</v>
      </c>
      <c r="B123" s="38">
        <v>1.6</v>
      </c>
      <c r="C123" s="38">
        <v>1.6</v>
      </c>
      <c r="D123" s="38">
        <v>1.2</v>
      </c>
      <c r="E123" s="44"/>
    </row>
    <row r="124" spans="1:6" ht="15.75" x14ac:dyDescent="0.25">
      <c r="A124" s="43" t="s">
        <v>30</v>
      </c>
      <c r="B124" s="44">
        <f>B39+B41+B43+B45+B47+B49+B51+B53+B55+B57+B59+B61+B63+B65+B67+B69+B71+B73+B75+B77+B79+B81+B83+B85+B87+B89+B91+B93+B95+B97+B99+B101+B103+B105+B107+B109+B111+B113+B115+B118+B120+B122</f>
        <v>109</v>
      </c>
      <c r="C124" s="44">
        <f>C39+C41+C43+C45+C47+C49+C51+C53+C55+C57+C59+C61+C63+C65+C67+C69+C71+C73+C75+C77+C79+C81+C83+C85+C87+C89+C91+C93+C95+C97+C99+C101+C103+C105+C107+C109+C111+C113+C115+C118+C120+C122</f>
        <v>109</v>
      </c>
      <c r="D124" s="44">
        <f>D39+D41+D43+D45+D47+D49+D51+D53+D55+D57+D59+D61+D63+D65+D67+D69+D71+D73+D75+D77+D79+D81+D83+D85+D87+D89+D91+D93+D95+D97+D99+D101+D103+D105+D107+D109+D111+D113+D115+D118+D120+D122</f>
        <v>45.8</v>
      </c>
      <c r="E124" s="44"/>
    </row>
    <row r="125" spans="1:6" x14ac:dyDescent="0.25">
      <c r="A125" s="12" t="s">
        <v>16</v>
      </c>
      <c r="B125" s="38">
        <f>B42+B44+B46+B48+B50+B52+B54+B56+B58+B60+B62+B64+B66+B68+B70+B72+B74+B76+B78+B80+B82+B84+B86+B88+B90+B92+B94+B96+B98+B116</f>
        <v>49.000000000000007</v>
      </c>
      <c r="C125" s="38">
        <f>C42+C44+C46+C48+C50+C52+C54+C56+C58+C60+C62+C64+C66+C68+C70+C72+C74+C76+C78+C80+C82+C84+C86+C88+C90+C92+C94+C96+C98+C116</f>
        <v>49.000000000000007</v>
      </c>
      <c r="D125" s="38"/>
      <c r="E125" s="38"/>
    </row>
    <row r="126" spans="1:6" x14ac:dyDescent="0.25">
      <c r="A126" s="39" t="s">
        <v>20</v>
      </c>
      <c r="B126" s="38">
        <f>B100+B102+B104+B106+B108+B110+B112+B114+B117+B119+B121+B123+B40</f>
        <v>60</v>
      </c>
      <c r="C126" s="38">
        <f t="shared" ref="C126:D126" si="50">C100+C102+C104+C106+C108+C110+C112+C114+C117+C119+C121+C123+C40</f>
        <v>60</v>
      </c>
      <c r="D126" s="38">
        <f t="shared" si="50"/>
        <v>45.8</v>
      </c>
      <c r="E126" s="38"/>
    </row>
    <row r="127" spans="1:6" ht="26.25" customHeight="1" x14ac:dyDescent="0.25">
      <c r="A127" s="40" t="s">
        <v>31</v>
      </c>
      <c r="B127" s="54"/>
      <c r="C127" s="54"/>
      <c r="D127" s="55"/>
      <c r="E127" s="54"/>
    </row>
    <row r="128" spans="1:6" ht="18.75" customHeight="1" x14ac:dyDescent="0.25">
      <c r="A128" s="85" t="s">
        <v>9</v>
      </c>
      <c r="B128" s="83"/>
      <c r="C128" s="83">
        <f t="shared" ref="C128:E128" si="51">C129</f>
        <v>16.899999999999999</v>
      </c>
      <c r="D128" s="83"/>
      <c r="E128" s="82">
        <f t="shared" si="51"/>
        <v>-16.899999999999999</v>
      </c>
      <c r="F128" s="22"/>
    </row>
    <row r="129" spans="1:6" ht="18" customHeight="1" x14ac:dyDescent="0.25">
      <c r="A129" s="86" t="s">
        <v>55</v>
      </c>
      <c r="B129" s="83"/>
      <c r="C129" s="87">
        <v>16.899999999999999</v>
      </c>
      <c r="D129" s="88"/>
      <c r="E129" s="87">
        <v>-16.899999999999999</v>
      </c>
    </row>
    <row r="130" spans="1:6" ht="15.75" x14ac:dyDescent="0.25">
      <c r="A130" s="84" t="s">
        <v>32</v>
      </c>
      <c r="B130" s="44">
        <f>B131</f>
        <v>3.6</v>
      </c>
      <c r="C130" s="44">
        <f t="shared" ref="C130:D130" si="52">C131</f>
        <v>3.6</v>
      </c>
      <c r="D130" s="44">
        <f t="shared" si="52"/>
        <v>2.7</v>
      </c>
      <c r="E130" s="44"/>
      <c r="F130" s="32"/>
    </row>
    <row r="131" spans="1:6" ht="25.5" x14ac:dyDescent="0.25">
      <c r="A131" s="28" t="s">
        <v>97</v>
      </c>
      <c r="B131" s="38">
        <v>3.6</v>
      </c>
      <c r="C131" s="38">
        <v>3.6</v>
      </c>
      <c r="D131" s="51">
        <v>2.7</v>
      </c>
      <c r="E131" s="38"/>
    </row>
    <row r="132" spans="1:6" ht="15.75" x14ac:dyDescent="0.25">
      <c r="A132" s="48" t="s">
        <v>33</v>
      </c>
      <c r="B132" s="44">
        <f>B130+B128</f>
        <v>3.6</v>
      </c>
      <c r="C132" s="44">
        <f t="shared" ref="C132:E132" si="53">C130+C128</f>
        <v>20.5</v>
      </c>
      <c r="D132" s="44">
        <f t="shared" si="53"/>
        <v>2.7</v>
      </c>
      <c r="E132" s="44">
        <f t="shared" si="53"/>
        <v>-16.899999999999999</v>
      </c>
    </row>
    <row r="133" spans="1:6" x14ac:dyDescent="0.25">
      <c r="A133" s="89" t="s">
        <v>13</v>
      </c>
      <c r="B133" s="38"/>
      <c r="C133" s="38">
        <f t="shared" ref="C133:E133" si="54">C129</f>
        <v>16.899999999999999</v>
      </c>
      <c r="D133" s="38"/>
      <c r="E133" s="38">
        <f t="shared" si="54"/>
        <v>-16.899999999999999</v>
      </c>
    </row>
    <row r="134" spans="1:6" ht="25.5" x14ac:dyDescent="0.25">
      <c r="A134" s="12" t="s">
        <v>35</v>
      </c>
      <c r="B134" s="38">
        <f>B131</f>
        <v>3.6</v>
      </c>
      <c r="C134" s="38">
        <f>C131</f>
        <v>3.6</v>
      </c>
      <c r="D134" s="38">
        <f>D131</f>
        <v>2.7</v>
      </c>
      <c r="E134" s="38"/>
    </row>
    <row r="135" spans="1:6" ht="15.75" x14ac:dyDescent="0.25">
      <c r="A135" s="43" t="s">
        <v>34</v>
      </c>
      <c r="B135" s="56">
        <f>B10+B17+B29+B36+B124+B132+B24</f>
        <v>566.69999999999993</v>
      </c>
      <c r="C135" s="56">
        <f t="shared" ref="C135:E135" si="55">C10+C17+C29+C36+C124+C132+C24</f>
        <v>351.29999999999995</v>
      </c>
      <c r="D135" s="56">
        <f t="shared" si="55"/>
        <v>49.2</v>
      </c>
      <c r="E135" s="56">
        <f t="shared" si="55"/>
        <v>215.4</v>
      </c>
    </row>
    <row r="136" spans="1:6" x14ac:dyDescent="0.25">
      <c r="A136" s="12" t="s">
        <v>13</v>
      </c>
      <c r="B136" s="52">
        <f>B18+B30+B37+B125+B25+B133</f>
        <v>110.20000000000002</v>
      </c>
      <c r="C136" s="52">
        <f>C18+C30+C37+C125+C25+C133</f>
        <v>210.20000000000002</v>
      </c>
      <c r="D136" s="52"/>
      <c r="E136" s="52">
        <f>E18+E30+E37+E125+E25+E133</f>
        <v>-100</v>
      </c>
    </row>
    <row r="137" spans="1:6" ht="25.5" x14ac:dyDescent="0.25">
      <c r="A137" s="12" t="s">
        <v>35</v>
      </c>
      <c r="B137" s="38">
        <f>B11+B131</f>
        <v>4.5</v>
      </c>
      <c r="C137" s="38">
        <f>C11+C131</f>
        <v>4.5</v>
      </c>
      <c r="D137" s="38">
        <f>D11+D131</f>
        <v>3.4000000000000004</v>
      </c>
      <c r="E137" s="38"/>
    </row>
    <row r="138" spans="1:6" x14ac:dyDescent="0.25">
      <c r="A138" s="12" t="s">
        <v>98</v>
      </c>
      <c r="B138" s="38">
        <f>B126</f>
        <v>60</v>
      </c>
      <c r="C138" s="38">
        <f t="shared" ref="C138:D138" si="56">C126</f>
        <v>60</v>
      </c>
      <c r="D138" s="38">
        <f t="shared" si="56"/>
        <v>45.8</v>
      </c>
      <c r="E138" s="38"/>
    </row>
    <row r="139" spans="1:6" ht="25.5" x14ac:dyDescent="0.25">
      <c r="A139" s="93" t="s">
        <v>62</v>
      </c>
      <c r="B139" s="38">
        <f>B19</f>
        <v>392</v>
      </c>
      <c r="C139" s="38"/>
      <c r="D139" s="38"/>
      <c r="E139" s="38">
        <f t="shared" ref="E139" si="57">E19</f>
        <v>392</v>
      </c>
    </row>
    <row r="140" spans="1:6" x14ac:dyDescent="0.25">
      <c r="A140" s="28" t="s">
        <v>61</v>
      </c>
      <c r="B140" s="38"/>
      <c r="C140" s="36">
        <f>C20</f>
        <v>76.599999999999994</v>
      </c>
      <c r="D140" s="36"/>
      <c r="E140" s="36">
        <f>E20</f>
        <v>-76.599999999999994</v>
      </c>
    </row>
    <row r="141" spans="1:6" ht="18" customHeight="1" x14ac:dyDescent="0.25"/>
    <row r="142" spans="1:6" ht="19.5" customHeight="1" x14ac:dyDescent="0.25"/>
    <row r="143" spans="1:6" ht="15.75" customHeight="1" x14ac:dyDescent="0.25"/>
    <row r="146" ht="18" customHeight="1" x14ac:dyDescent="0.25"/>
    <row r="147" ht="30.75" customHeight="1" x14ac:dyDescent="0.25"/>
  </sheetData>
  <mergeCells count="11">
    <mergeCell ref="A26:E26"/>
    <mergeCell ref="A31:E31"/>
    <mergeCell ref="A38:E38"/>
    <mergeCell ref="A7:E7"/>
    <mergeCell ref="A12:E12"/>
    <mergeCell ref="A21:E21"/>
    <mergeCell ref="A2:E2"/>
    <mergeCell ref="A4:A6"/>
    <mergeCell ref="B4:B6"/>
    <mergeCell ref="C4:E4"/>
    <mergeCell ref="C5:D5"/>
  </mergeCells>
  <pageMargins left="0.74791666666666701" right="0.74791666666666701" top="0.98402777777777795" bottom="0.98402777777777795" header="0.51180555555555496" footer="0.51180555555555496"/>
  <pageSetup paperSize="9" firstPageNumber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1priedas</vt:lpstr>
      <vt:lpstr>2 priedas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Breivienė</cp:lastModifiedBy>
  <cp:revision>1</cp:revision>
  <cp:lastPrinted>2017-06-08T06:31:17Z</cp:lastPrinted>
  <dcterms:created xsi:type="dcterms:W3CDTF">2005-12-13T07:19:10Z</dcterms:created>
  <dcterms:modified xsi:type="dcterms:W3CDTF">2017-06-15T12:49:37Z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