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8-2020\2018 Ataskaita\"/>
    </mc:Choice>
  </mc:AlternateContent>
  <bookViews>
    <workbookView xWindow="0" yWindow="0" windowWidth="23040" windowHeight="9372"/>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25" i="2" l="1"/>
  <c r="I25" i="2"/>
  <c r="H25" i="2"/>
  <c r="I27" i="2"/>
  <c r="J27" i="2"/>
  <c r="H27" i="2"/>
  <c r="I18" i="2"/>
  <c r="J18" i="2"/>
  <c r="H18" i="2"/>
  <c r="I12" i="2" l="1"/>
  <c r="J12" i="2"/>
  <c r="H12" i="2"/>
  <c r="H31" i="2" l="1"/>
  <c r="J63" i="2" l="1"/>
  <c r="I63" i="2"/>
  <c r="H63" i="2"/>
  <c r="H39" i="2"/>
  <c r="J20" i="2" l="1"/>
  <c r="I20" i="2"/>
  <c r="H20" i="2"/>
  <c r="J16" i="2"/>
  <c r="I16" i="2"/>
  <c r="H16" i="2"/>
  <c r="H35" i="2" l="1"/>
  <c r="I35" i="2"/>
  <c r="J35" i="2"/>
  <c r="H37" i="2"/>
  <c r="I37" i="2"/>
  <c r="J37" i="2"/>
  <c r="H45" i="2"/>
  <c r="I45" i="2"/>
  <c r="J45" i="2"/>
  <c r="H49" i="2"/>
  <c r="I49" i="2"/>
  <c r="J49" i="2"/>
  <c r="H55" i="2"/>
  <c r="I55" i="2"/>
  <c r="J55" i="2"/>
  <c r="H59" i="2" l="1"/>
  <c r="I59" i="2"/>
  <c r="J10" i="2" l="1"/>
  <c r="I10" i="2"/>
  <c r="H10" i="2"/>
  <c r="J80" i="2"/>
  <c r="I80" i="2"/>
  <c r="H80" i="2"/>
  <c r="J73" i="2"/>
  <c r="I73" i="2"/>
  <c r="H73" i="2"/>
  <c r="J82" i="2" l="1"/>
  <c r="I82" i="2"/>
  <c r="H82" i="2"/>
  <c r="J43" i="2" l="1"/>
  <c r="I43" i="2"/>
  <c r="H43" i="2"/>
  <c r="J39" i="2" l="1"/>
  <c r="I39" i="2"/>
  <c r="I31" i="2" l="1"/>
  <c r="I32" i="2" s="1"/>
  <c r="J31" i="2"/>
  <c r="J32" i="2" s="1"/>
  <c r="H32" i="2"/>
  <c r="I61" i="2" l="1"/>
  <c r="I64" i="2" s="1"/>
  <c r="J61" i="2"/>
  <c r="H61" i="2"/>
  <c r="H64" i="2" s="1"/>
  <c r="J41" i="2"/>
  <c r="J46" i="2" s="1"/>
  <c r="I41" i="2"/>
  <c r="I46" i="2" s="1"/>
  <c r="H41" i="2"/>
  <c r="H46" i="2" s="1"/>
  <c r="J14" i="2"/>
  <c r="J21" i="2" s="1"/>
  <c r="I14" i="2"/>
  <c r="I21" i="2" s="1"/>
  <c r="H14" i="2"/>
  <c r="H21" i="2" s="1"/>
  <c r="I51" i="2"/>
  <c r="I53" i="2"/>
  <c r="J59" i="2"/>
  <c r="J51" i="2"/>
  <c r="J53" i="2"/>
  <c r="H51" i="2"/>
  <c r="H53" i="2"/>
  <c r="I56" i="2" l="1"/>
  <c r="I65" i="2"/>
  <c r="J64" i="2"/>
  <c r="J56" i="2"/>
  <c r="H56" i="2"/>
  <c r="I66" i="2" l="1"/>
  <c r="H65" i="2"/>
  <c r="H66" i="2" s="1"/>
  <c r="J65" i="2"/>
  <c r="J66" i="2" s="1"/>
</calcChain>
</file>

<file path=xl/sharedStrings.xml><?xml version="1.0" encoding="utf-8"?>
<sst xmlns="http://schemas.openxmlformats.org/spreadsheetml/2006/main" count="340" uniqueCount="163">
  <si>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</si>
  <si>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</si>
  <si>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</si>
  <si>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</si>
  <si>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</si>
  <si>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</si>
  <si>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</si>
  <si>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</si>
  <si>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</si>
  <si>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</si>
  <si>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</si>
  <si>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</si>
  <si>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</si>
  <si>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</si>
  <si>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</si>
  <si>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</si>
  <si>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</si>
  <si>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</si>
  <si>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</si>
  <si>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</si>
  <si>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</si>
  <si>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</si>
  <si>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</si>
  <si>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</si>
  <si>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</si>
  <si>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</si>
  <si>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</si>
  <si>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</si>
  <si>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</si>
  <si>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APLINKOS APSAUGOS RĖMIMO SPECIALIOJI PROGRAMA (04)</t>
  </si>
  <si>
    <t>Siekti sudaryti prielaidas saugiai aplinkosauginiu požiūriu, švariai, sveikai aplinkai, racionaliai naudoti gamtos išteklius.</t>
  </si>
  <si>
    <t>03</t>
  </si>
  <si>
    <t>04</t>
  </si>
  <si>
    <t>05</t>
  </si>
  <si>
    <t>06</t>
  </si>
  <si>
    <t>07</t>
  </si>
  <si>
    <t>288724610</t>
  </si>
  <si>
    <t>SB(AA)</t>
  </si>
  <si>
    <t>Įžuvinti Nevėžio upės senvagę</t>
  </si>
  <si>
    <t xml:space="preserve">Įgyvendinti aplinkos monitoringo, prevencines, aplinkos atkūrimo priemones </t>
  </si>
  <si>
    <t>Gerinti aplinkos kokybę aplinkos apsaugos priemonėmis</t>
  </si>
  <si>
    <t>Veisti želdynus ir želdinius, vykdyti jų priežiūrą, tvarkymą, apsaugą, būklės stebėseną ir inventorizaciją</t>
  </si>
  <si>
    <t>Teikti informaciją aktualiomis aplinkos apsaugos temomis</t>
  </si>
  <si>
    <t>Remti švietimo, kitų įstaigų ir organizacijų vykdomus aplinkosaugos švietimo projektus</t>
  </si>
  <si>
    <t>Sudaryti galimybę visų miesto bendrojo lavinimo mokyklų mokiniams ir mokytojams,  ikimokyklinių ugdymo įstaigų vadovams, aplinkosaugos specialistams gauti aplinkosauginius laikraščius, žurnalus, plakatus ir kitą aplinkosauginę literatūrą</t>
  </si>
  <si>
    <t>Organizuoti Žemės dienos, Europos judriosios savaitės, Energetikos dienos renginius</t>
  </si>
  <si>
    <t>Vykdyti pavojų keliančių medžių šalinimo darbus, medžių ir krūmų genėjimo darbus</t>
  </si>
  <si>
    <t>Išvalyti ir sutvarkyti atliekomis užterštas teritorijas, kai neįmanoma nustatyti jų savininkų</t>
  </si>
  <si>
    <t>08</t>
  </si>
  <si>
    <t>11</t>
  </si>
  <si>
    <t>Vykdyti Molainių buvusių filtracijos laukų teritorijos priežiūrą</t>
  </si>
  <si>
    <t>Įsigyti ir įveisti naujus želdinius</t>
  </si>
  <si>
    <t>Paaiškinimai dėl nukrypimų</t>
  </si>
  <si>
    <t>Planuotos reikšmės</t>
  </si>
  <si>
    <t>Faktinės reikšmės</t>
  </si>
  <si>
    <r>
      <t xml:space="preserve">Savivaldybės biudžeto lėšos </t>
    </r>
    <r>
      <rPr>
        <b/>
        <sz val="10"/>
        <rFont val="Times New Roman"/>
        <family val="1"/>
      </rPr>
      <t>SB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</si>
  <si>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</si>
  <si>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</si>
  <si>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</si>
  <si>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Į senvagę suleista baltųjų amūrų ir plačiakakčių (vnt.)</t>
  </si>
  <si>
    <t>Pavojingų atliekų, kai neįmanoma nustatyti teršėjo, tvarkymas (t)</t>
  </si>
  <si>
    <t>Nelegalių šiukšlynų likvidavimas, vnt.</t>
  </si>
  <si>
    <t>Ekologinių incidentų likvidavimas</t>
  </si>
  <si>
    <t>Vykdoma Molainių filtracijos laukų dirvožemio, požeminio ir paviršinio vandens taršos stebėsena, skaičius</t>
  </si>
  <si>
    <t>Paremtų aplinkosauginio švietimo projektų skaičius</t>
  </si>
  <si>
    <t>Užprenumeruotų spaudinių skaičius (leidiniai)</t>
  </si>
  <si>
    <t>Suorganizuota  kasmetinių aplinkosauginių tematinių renginių</t>
  </si>
  <si>
    <t>0,5</t>
  </si>
  <si>
    <t>Sporto skyrius</t>
  </si>
  <si>
    <t>Asignavimai (tūkst. Eur)</t>
  </si>
  <si>
    <t>Informacija apie pasiektus rezultatus, duomenys apie programai skirtų asignavimų panaudojimo tikslingumą</t>
  </si>
  <si>
    <t>Plėsti atliekų tvarkymo infrastruktūrą, tvarkyti atliekas, kurių savininko neįmanoma nustatyti.</t>
  </si>
  <si>
    <t>Naudotų automobilių padangų, surinktų iš miesto bendro naudojimo teritorijų, tvarkymas (t)</t>
  </si>
  <si>
    <t>Vykdyti ekstremalių ekologinių situacijų, avarijų ir incidentų padarinių likvidavimo darbus</t>
  </si>
  <si>
    <t>Įgyvendinti Panevėžio miesto Molainių nuotekų buvusių filtracijos laukų teritorijos monitoringo 2014–2018 metų programą</t>
  </si>
  <si>
    <t>Vykdyta teritorijos priežiūra (ha)</t>
  </si>
  <si>
    <t>Šviesti ir  mokyti visuomenę aplinkosaugos klausimais, remti aplinkosauginio švietimo projektus</t>
  </si>
  <si>
    <t>Pateiktas informacijos paketų skaičius (vnt.)</t>
  </si>
  <si>
    <t>Pašalinti pavojų keliantys medžiai (vnt.)</t>
  </si>
  <si>
    <t>Įsigytų ir įveistų naujų želdinių skaičius (vnt.)</t>
  </si>
  <si>
    <t>E. plėtros skyrius</t>
  </si>
  <si>
    <t>Komunikacijos skyrius</t>
  </si>
  <si>
    <t>Miesto infrastruktūros skyrius</t>
  </si>
  <si>
    <t>Miesto plėtros skyrius</t>
  </si>
  <si>
    <t>Socialinių reikalų skyrius</t>
  </si>
  <si>
    <t>Strateginio planavimo, investicijų ir biudžeto skyrius</t>
  </si>
  <si>
    <t>Švietimo ir jaunimo reikalų skyrius</t>
  </si>
  <si>
    <t>Teisės ir viešosios tvarkos skyrius</t>
  </si>
  <si>
    <t>Teritorijų planavimo ir architektūros skyrius</t>
  </si>
  <si>
    <t>Vidaus administravimo skyrius</t>
  </si>
  <si>
    <t>7</t>
  </si>
  <si>
    <t>09</t>
  </si>
  <si>
    <t>Vykdyti Nevėžio upės vagos priežiūrą</t>
  </si>
  <si>
    <t>13</t>
  </si>
  <si>
    <t>Vykdyti Nevėžio upės vandens kokybės tyrimus ir ekologinį būklės įvertinimą</t>
  </si>
  <si>
    <t>12</t>
  </si>
  <si>
    <t>Sutvarkyti Nevėžio upės pakrantes</t>
  </si>
  <si>
    <t>Sutvarkytos Nevėžio upės pakrantės, (ha)</t>
  </si>
  <si>
    <t>Vykdyta esančių mieste želdynų ir želdinių priežiūra</t>
  </si>
  <si>
    <t>Atlikti vandens kokybės tyrimai, (vnt.)</t>
  </si>
  <si>
    <t>Vykdyta upės vagos priežiūra (nušienauta augmenija), kartai</t>
  </si>
  <si>
    <t>-</t>
  </si>
  <si>
    <r>
      <t xml:space="preserve">Valstybės biudžeto specialiosios tikslinės dotacijos lėšos </t>
    </r>
    <r>
      <rPr>
        <b/>
        <sz val="10"/>
        <rFont val="Times New Roman"/>
        <family val="1"/>
      </rPr>
      <t>SB(VB)</t>
    </r>
  </si>
  <si>
    <t>Vertinimo kriterijus</t>
  </si>
  <si>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</si>
  <si>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t>Surinkti gatvių valymo atliekas</t>
  </si>
  <si>
    <t>35</t>
  </si>
  <si>
    <t>SB(VB)</t>
  </si>
  <si>
    <t>Įsigyti priemones, skirtas komunalinėms atliekoms rūšiuoti jų susidarymo vietose</t>
  </si>
  <si>
    <t>Atliekų konteinerių įsigijimas, vnt.</t>
  </si>
  <si>
    <r>
      <t xml:space="preserve">Savivaldybės aplinkosapsaugos rėmimo specialiosios programos lėšos </t>
    </r>
    <r>
      <rPr>
        <b/>
        <sz val="10"/>
        <rFont val="Times New Roman"/>
        <family val="1"/>
      </rPr>
      <t>SB(AA)</t>
    </r>
  </si>
  <si>
    <t>Surinktų gatvių valymo atliekų kiekis, (t)</t>
  </si>
  <si>
    <t>2018 m. asigna-vimų patvir-tintas planas</t>
  </si>
  <si>
    <t>2018 m. asigna-vimų patiks-lintas planas</t>
  </si>
  <si>
    <t>2018 m. panau-dotos lėšos (kasinės išlaidos)</t>
  </si>
  <si>
    <t>2018 m. asignavimų patvirtintas planas</t>
  </si>
  <si>
    <t>2018 m. asignavimų patikslintas planas</t>
  </si>
  <si>
    <t>2018 m. panaudotos lėšos (kasinės išlaidos)</t>
  </si>
  <si>
    <t xml:space="preserve">Įgyvendinti Varninių šeimos paukščių populiacijos gausos reguliavimo priemonių planą </t>
  </si>
  <si>
    <t>Asbesto turinčių gaminių atliekoms surinki, transportuoti ir saugiai pašalinti</t>
  </si>
  <si>
    <t>Iškeltų lizdų iš medžių skaičius</t>
  </si>
  <si>
    <t>Surinkta asbesto turinčių gaminių atliekų kiekis ir saugiai pašalintas, t</t>
  </si>
  <si>
    <t>150</t>
  </si>
  <si>
    <t>Parengtas projektas, (vnt.)</t>
  </si>
  <si>
    <t>Miesto erdvių želdinių projektavimas</t>
  </si>
  <si>
    <t>PANEVĖŽIO MIESTO SAVIVALDYBĖS 2018 -2020 METŲ VEIKLOS PLANO ĮGYVENDINIMO 2018 METAIS ATASKAITA</t>
  </si>
  <si>
    <t>123,4</t>
  </si>
  <si>
    <t>Surinkta ir išvežta į sąvartyną 123,36 t gatvių valymo atliekų. Išvalyta 1316,4 tūkst. m² gatvių</t>
  </si>
  <si>
    <t>30</t>
  </si>
  <si>
    <t>9</t>
  </si>
  <si>
    <t>Priemonė buvo įgyvendinama nuo 2018 m. spalio 15 d., todėl tik toks kiekis buvo išvežtas į sąvartyną iš individualių namų valdų.</t>
  </si>
  <si>
    <t>0,2</t>
  </si>
  <si>
    <t>Įsigytos priemonės (aptvėrimo juosta, šepečiai-šluotos, naftos produktų skaidiklis, sorbentai), reikalingos avarijų padariniams likviduoti.</t>
  </si>
  <si>
    <t>+</t>
  </si>
  <si>
    <t>185</t>
  </si>
  <si>
    <t>Projektuoti, įrengti ir prižiūrėti dviračių ir kito bevariklio transporto takus</t>
  </si>
  <si>
    <t>288724210</t>
  </si>
  <si>
    <t>suremontuoti dviračių takai (m²)</t>
  </si>
  <si>
    <t>pastatyta kelio ženklų ir nuorodų, žyminčių dviračių takus (vnt.)</t>
  </si>
  <si>
    <t>0</t>
  </si>
  <si>
    <t>50</t>
  </si>
  <si>
    <t>Nupirkti baltieji amūrai buvo didesnio svorio, todėl ir kiekis jų buvo mažesnis.</t>
  </si>
  <si>
    <t>Išmetamų į atmosferą,vandenį, žemės paviršių ir gilesnius jo sluoksnius teršalų mažinimo įrenginių (lietaus surinkimo, valymo) remonto ir rekonstravimo darbai</t>
  </si>
  <si>
    <t>Lietaus surinkimo sistemų remontas</t>
  </si>
  <si>
    <t>174</t>
  </si>
  <si>
    <t>Įsigyti atliekų surinkimo iš viešųjų teritorijų priemones (šiukšlių dėžės, konteineriai)</t>
  </si>
  <si>
    <t>Atleikų konteinerių įsigijimas, vnt.</t>
  </si>
  <si>
    <t>Už liksius 326 vnt. konteinerių buvo atsiskaityta iš gauto avanso 2017 metais</t>
  </si>
  <si>
    <t>22</t>
  </si>
  <si>
    <t>Iškelti 22 kovų lizdai Parko g., Dariaus ir Girėno g., Ateities g., Statybininkų g., Kosmonautų g. ir kitose miesto vietose.</t>
  </si>
  <si>
    <t>Iš Panevėžio miesto teritorijoje esančių individualių pastatų gyventojų surinkta asbesto turinčių gaminių atliekų ir saugiai pašalintos Panevėžio regiono nepavojingų atliekų sąvartyne.</t>
  </si>
  <si>
    <t>Sutvarkytos naudotos automobilių padangos (surinktos, sandėliuotos, pakrautos transportuoti) ir atiduota atliekų tvarkytojui.</t>
  </si>
  <si>
    <t>Surinkta ir sutvarkyta pavojingų atliekų</t>
  </si>
  <si>
    <t>Sutvarkyti nelegalūs šiukšlynai</t>
  </si>
  <si>
    <t>Vykdyta Nevėžio upės vagos priežiūra upės atkarpoje, ribojamoje Nemuno–Vakarinės gatvių (pašalinta vandens augmenija).</t>
  </si>
  <si>
    <t>Atliktas Nevėžio upės pakrantės gamtosauginis sutvarkymas – laikino dumblo sėsdintuvo rekultivavimas.</t>
  </si>
  <si>
    <t>Panevėžio miesto bendrojo lavinimo mokykloms, ikimokyklinio ir papildomo ugdymo įstaigoms prenumeruoti žurnalai: „Lututė“, „National Geographic Lietuva“, „Miškai“, „National Geographic Kids“, laikraštis „Žaliasis pasaulis“.</t>
  </si>
  <si>
    <t>Pratęsta paslaugų teikimo sutartis iki 2019 m. vasario mėn.</t>
  </si>
  <si>
    <t>Kultūros ir poilsio parke lizdai nebuvo keliami dėl planuojamo įgyvendinti projekto (jo metu bus šalinama dalis medžių).</t>
  </si>
  <si>
    <t>Gauta Aplinkos ministerijos tikslinė dotacija. 500 vnt. konteinerių buvo įsigyta 2017 m. metais  iš Savivaldybės aplinkos apsaugos rėmimo specialiosios programos. Gautomis dotacijos lėšomis atstatyta Savivaldybės aplinkos apsaugos rėmimo specialiosios programos lėšos.</t>
  </si>
  <si>
    <t>Nušienauta žolinė augmenija teritorijoje, melioracijos kanalų ir Šermuto upelio šlaituose auganti žolė, įrengtos priešgaisrinės juostos.</t>
  </si>
  <si>
    <t>Panevėžio miesto viešojo naudojimo teritorijoje nupirkta ir pasodinta dekoratyvinių medžių ir krūmų.</t>
  </si>
  <si>
    <t>Įsigyti didesni medžiai, kurie geriau įsikomponuoja miesto želdynuose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</si>
</sst>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10"/>
      <name val="Times New Roman"/>
      <family val="1"/>
      <charset val="186"/>
    </font>
    <font>
      <sz val="9"/>
      <name val="Times New Roman"/>
      <family val="1"/>
      <charset val="186"/>
    </font>
    <font>
      <sz val="11"/>
      <name val="Times New Roman"/>
      <family val="1"/>
      <charset val="186"/>
    </font>
    <font>
      <sz val="11"/>
      <name val="Arial"/>
      <family val="2"/>
      <charset val="186"/>
    </font>
    <font>
      <sz val="7"/>
      <name val="Times New Roman"/>
      <family val="1"/>
    </font>
    <font>
      <sz val="7"/>
      <name val="Arial"/>
      <family val="2"/>
      <charset val="186"/>
    </font>
    <font>
      <sz val="11"/>
      <color theme="1"/>
      <name val="Calibri"/>
      <family val="2"/>
      <scheme val="minor"/>
    </font>
    <font>
      <sz val="11"/>
      <name val="Times New Roman"/>
      <family val="1"/>
    </font>
    <font>
      <sz val="9"/>
      <name val="Times New Roman"/>
      <family val="1"/>
    </font>
    <font>
      <sz val="9"/>
      <name val="Arial"/>
      <family val="2"/>
      <charset val="186"/>
    </font>
    <font>
      <sz val="8"/>
      <color rgb="FFFF0000"/>
      <name val="Times New Roman"/>
      <family val="1"/>
    </font>
    <font>
      <sz val="10"/>
      <color rgb="FFFF0000"/>
      <name val="Times New Roman"/>
      <family val="1"/>
    </font>
    <font>
      <sz val="10"/>
      <color rgb="FFFF0000"/>
      <name val="Arial"/>
      <family val="2"/>
      <charset val="186"/>
    </font>
    <font>
      <sz val="10"/>
      <color rgb="FFFF0000"/>
      <name val="Arial"/>
      <family val="2"/>
    </font>
    <font>
      <sz val="8"/>
      <color rgb="FFFF0000"/>
      <name val="Times New Roman"/>
      <family val="1"/>
      <charset val="186"/>
    </font>
    <font>
      <b/>
      <sz val="10"/>
      <name val="Times New Roman"/>
      <family val="1"/>
      <charset val="186"/>
    </font>
    <font>
      <sz val="10"/>
      <color rgb="FF0070C0"/>
      <name val="Times New Roman"/>
      <family val="1"/>
    </font>
    <font>
      <sz val="10"/>
      <color rgb="FF0070C0"/>
      <name val="Arial"/>
      <family val="2"/>
      <charset val="186"/>
    </font>
    <font>
      <sz val="10"/>
      <color theme="6" tint="-0.249977111117893"/>
      <name val="Times New Roman"/>
      <family val="1"/>
    </font>
    <font>
      <sz val="10"/>
      <color rgb="FF0070C0"/>
      <name val="Times New Roman"/>
      <family val="1"/>
      <charset val="186"/>
    </font>
  </fonts>
  <fills count="1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CCFFCC"/>
        <bgColor indexed="64"/>
      </patternFill>
    </fill>
  </fills>
  <borders count="75">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8" fillId="0" borderId="0"/>
  </cellStyleXfs>
  <cellXfs count="418">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Fill="1" applyAlignment="1">
      <alignment horizontal="center" vertical="top"/>
    </xf>
    <xf numFmtId="0" fontId="6" fillId="0" borderId="0" xfId="0" applyFont="1" applyAlignment="1">
      <alignment horizontal="left" vertical="top"/>
    </xf>
    <xf numFmtId="0" fontId="2" fillId="0" borderId="0" xfId="0" applyFont="1" applyFill="1" applyBorder="1" applyAlignment="1">
      <alignment vertical="top"/>
    </xf>
    <xf numFmtId="49" fontId="6" fillId="0" borderId="0" xfId="0" applyNumberFormat="1" applyFont="1" applyFill="1" applyBorder="1" applyAlignment="1">
      <alignment horizontal="right" vertical="top"/>
    </xf>
    <xf numFmtId="0" fontId="10" fillId="0" borderId="4" xfId="0" applyFont="1" applyBorder="1" applyAlignment="1">
      <alignment horizontal="center" vertical="top" wrapText="1"/>
    </xf>
    <xf numFmtId="0" fontId="10" fillId="0" borderId="5" xfId="0" applyFont="1" applyBorder="1" applyAlignment="1">
      <alignment vertical="top" wrapText="1"/>
    </xf>
    <xf numFmtId="0" fontId="10" fillId="0" borderId="6" xfId="0" applyFont="1" applyBorder="1" applyAlignment="1">
      <alignment horizontal="center" vertical="top" wrapText="1"/>
    </xf>
    <xf numFmtId="0" fontId="9" fillId="0" borderId="7" xfId="0" applyFont="1" applyBorder="1" applyAlignment="1">
      <alignment vertical="top" wrapText="1"/>
    </xf>
    <xf numFmtId="0" fontId="10" fillId="0" borderId="8" xfId="0" applyFont="1" applyBorder="1" applyAlignment="1">
      <alignment horizontal="center" vertical="top" wrapText="1"/>
    </xf>
    <xf numFmtId="0" fontId="9" fillId="0" borderId="9" xfId="0" applyFont="1" applyBorder="1" applyAlignment="1">
      <alignment vertical="top" wrapText="1"/>
    </xf>
    <xf numFmtId="0" fontId="11" fillId="0" borderId="0" xfId="0" applyFont="1" applyAlignment="1">
      <alignment vertical="top"/>
    </xf>
    <xf numFmtId="0" fontId="11" fillId="0" borderId="0" xfId="0" applyNumberFormat="1" applyFont="1" applyAlignment="1">
      <alignment vertical="top"/>
    </xf>
    <xf numFmtId="0" fontId="11" fillId="0" borderId="0" xfId="0" applyFont="1" applyAlignment="1">
      <alignment horizontal="center" vertical="top"/>
    </xf>
    <xf numFmtId="0" fontId="8" fillId="0" borderId="0" xfId="0" applyFont="1" applyAlignment="1">
      <alignment horizontal="center" vertical="top"/>
    </xf>
    <xf numFmtId="0" fontId="2" fillId="0" borderId="0" xfId="0" applyFont="1" applyBorder="1" applyAlignment="1">
      <alignment horizontal="left" vertical="top"/>
    </xf>
    <xf numFmtId="0" fontId="12" fillId="0" borderId="45" xfId="0" applyFont="1" applyBorder="1" applyAlignment="1">
      <alignment vertical="top" wrapText="1"/>
    </xf>
    <xf numFmtId="0" fontId="8" fillId="0" borderId="0" xfId="0" applyFont="1" applyAlignment="1">
      <alignment horizontal="left"/>
    </xf>
    <xf numFmtId="0" fontId="6" fillId="0" borderId="1" xfId="0" applyFont="1" applyBorder="1" applyAlignment="1">
      <alignment horizontal="center" vertical="center" textRotation="90"/>
    </xf>
    <xf numFmtId="0" fontId="6" fillId="0" borderId="43" xfId="0" applyFont="1" applyBorder="1" applyAlignment="1">
      <alignment horizontal="center" vertical="center" textRotation="90"/>
    </xf>
    <xf numFmtId="0" fontId="7" fillId="0" borderId="0" xfId="0" applyFont="1" applyBorder="1" applyAlignment="1">
      <alignment horizontal="right" vertical="top" wrapText="1"/>
    </xf>
    <xf numFmtId="0" fontId="8" fillId="0" borderId="0" xfId="0" applyFont="1" applyBorder="1" applyAlignment="1">
      <alignment horizontal="right" vertical="top" wrapText="1"/>
    </xf>
    <xf numFmtId="49" fontId="5" fillId="2" borderId="2" xfId="0" applyNumberFormat="1" applyFont="1" applyFill="1" applyBorder="1" applyAlignment="1">
      <alignment horizontal="center" vertical="top" wrapText="1"/>
    </xf>
    <xf numFmtId="49" fontId="5" fillId="2" borderId="2" xfId="0" applyNumberFormat="1" applyFont="1" applyFill="1" applyBorder="1" applyAlignment="1">
      <alignment horizontal="center" vertical="top"/>
    </xf>
    <xf numFmtId="49" fontId="5" fillId="3" borderId="3" xfId="0" applyNumberFormat="1" applyFont="1" applyFill="1" applyBorder="1" applyAlignment="1">
      <alignment horizontal="center" vertical="top"/>
    </xf>
    <xf numFmtId="164" fontId="6" fillId="0" borderId="11" xfId="0" applyNumberFormat="1" applyFont="1" applyFill="1" applyBorder="1" applyAlignment="1">
      <alignment horizontal="center" vertical="center"/>
    </xf>
    <xf numFmtId="164" fontId="6" fillId="0" borderId="10" xfId="0" applyNumberFormat="1" applyFont="1" applyFill="1" applyBorder="1" applyAlignment="1">
      <alignment horizontal="center" vertical="center" wrapText="1"/>
    </xf>
    <xf numFmtId="164" fontId="5" fillId="7" borderId="47" xfId="0" applyNumberFormat="1" applyFont="1" applyFill="1" applyBorder="1" applyAlignment="1">
      <alignment horizontal="center" vertical="center"/>
    </xf>
    <xf numFmtId="164" fontId="5" fillId="7" borderId="20" xfId="0" applyNumberFormat="1" applyFont="1" applyFill="1" applyBorder="1" applyAlignment="1">
      <alignment horizontal="center" vertical="center"/>
    </xf>
    <xf numFmtId="49" fontId="5" fillId="3" borderId="25" xfId="0" applyNumberFormat="1" applyFont="1" applyFill="1" applyBorder="1" applyAlignment="1">
      <alignment horizontal="center" vertical="top"/>
    </xf>
    <xf numFmtId="49" fontId="5" fillId="3" borderId="27" xfId="0" applyNumberFormat="1" applyFont="1" applyFill="1" applyBorder="1" applyAlignment="1">
      <alignment horizontal="center" vertical="top"/>
    </xf>
    <xf numFmtId="164" fontId="6" fillId="0" borderId="10" xfId="0" applyNumberFormat="1" applyFont="1" applyFill="1" applyBorder="1" applyAlignment="1">
      <alignment horizontal="center" vertical="center"/>
    </xf>
    <xf numFmtId="164" fontId="5" fillId="3" borderId="26" xfId="0" applyNumberFormat="1" applyFont="1" applyFill="1" applyBorder="1" applyAlignment="1">
      <alignment horizontal="center" vertical="center"/>
    </xf>
    <xf numFmtId="0" fontId="6" fillId="3" borderId="33" xfId="0" applyFont="1" applyFill="1" applyBorder="1" applyAlignment="1">
      <alignment vertical="top" wrapText="1"/>
    </xf>
    <xf numFmtId="0" fontId="6" fillId="3" borderId="33" xfId="0" applyFont="1" applyFill="1" applyBorder="1" applyAlignment="1">
      <alignment horizontal="center" vertical="top" wrapText="1"/>
    </xf>
    <xf numFmtId="164" fontId="6" fillId="0" borderId="10" xfId="0" applyNumberFormat="1" applyFont="1" applyFill="1" applyBorder="1" applyAlignment="1">
      <alignment horizontal="center" vertical="top"/>
    </xf>
    <xf numFmtId="164" fontId="5" fillId="4" borderId="20"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2" xfId="0" applyNumberFormat="1" applyFont="1" applyFill="1" applyBorder="1" applyAlignment="1">
      <alignment horizontal="right" vertical="top"/>
    </xf>
    <xf numFmtId="49" fontId="5" fillId="3" borderId="41" xfId="0" applyNumberFormat="1" applyFont="1" applyFill="1" applyBorder="1" applyAlignment="1">
      <alignment horizontal="right" vertical="top"/>
    </xf>
    <xf numFmtId="164" fontId="5" fillId="3" borderId="2" xfId="0" applyNumberFormat="1" applyFont="1" applyFill="1" applyBorder="1" applyAlignment="1">
      <alignment horizontal="center" vertical="top"/>
    </xf>
    <xf numFmtId="0" fontId="6" fillId="3" borderId="42" xfId="0" applyFont="1" applyFill="1" applyBorder="1" applyAlignment="1">
      <alignment horizontal="center" vertical="top" wrapText="1"/>
    </xf>
    <xf numFmtId="164" fontId="6" fillId="5" borderId="28" xfId="0" applyNumberFormat="1" applyFont="1" applyFill="1" applyBorder="1" applyAlignment="1">
      <alignment horizontal="center" vertical="top" wrapText="1"/>
    </xf>
    <xf numFmtId="164" fontId="6" fillId="5" borderId="6" xfId="0" applyNumberFormat="1" applyFont="1" applyFill="1" applyBorder="1" applyAlignment="1">
      <alignment horizontal="center" vertical="top" wrapText="1"/>
    </xf>
    <xf numFmtId="0" fontId="6" fillId="3" borderId="39" xfId="0" applyFont="1" applyFill="1" applyBorder="1" applyAlignment="1">
      <alignment horizontal="center" vertical="top" wrapText="1"/>
    </xf>
    <xf numFmtId="0" fontId="6" fillId="9" borderId="39" xfId="0" applyFont="1" applyFill="1" applyBorder="1" applyAlignment="1">
      <alignment vertical="top"/>
    </xf>
    <xf numFmtId="0" fontId="6" fillId="9" borderId="42" xfId="0" applyFont="1" applyFill="1" applyBorder="1" applyAlignment="1">
      <alignment vertical="top"/>
    </xf>
    <xf numFmtId="49" fontId="5" fillId="6" borderId="2" xfId="0" applyNumberFormat="1" applyFont="1" applyFill="1" applyBorder="1" applyAlignment="1">
      <alignment horizontal="center" vertical="top"/>
    </xf>
    <xf numFmtId="0" fontId="6" fillId="6" borderId="39" xfId="0" applyFont="1" applyFill="1" applyBorder="1" applyAlignment="1">
      <alignment horizontal="center" vertical="top"/>
    </xf>
    <xf numFmtId="0" fontId="6" fillId="6" borderId="42" xfId="0" applyFont="1" applyFill="1" applyBorder="1" applyAlignment="1">
      <alignment horizontal="center" vertical="top"/>
    </xf>
    <xf numFmtId="164" fontId="5" fillId="6" borderId="38" xfId="0" applyNumberFormat="1" applyFont="1" applyFill="1" applyBorder="1" applyAlignment="1">
      <alignment horizontal="center" vertical="top"/>
    </xf>
    <xf numFmtId="0" fontId="19" fillId="0" borderId="0" xfId="0" applyFont="1" applyAlignment="1">
      <alignment vertical="top"/>
    </xf>
    <xf numFmtId="0" fontId="19" fillId="0" borderId="0" xfId="0" applyNumberFormat="1" applyFont="1" applyAlignment="1">
      <alignment vertical="top"/>
    </xf>
    <xf numFmtId="0" fontId="19" fillId="0" borderId="0" xfId="0" applyFont="1" applyAlignment="1">
      <alignment horizontal="center" vertical="top"/>
    </xf>
    <xf numFmtId="0" fontId="15" fillId="0" borderId="0" xfId="0" applyFont="1" applyAlignment="1">
      <alignment horizontal="center" vertical="top"/>
    </xf>
    <xf numFmtId="0" fontId="15" fillId="0" borderId="0" xfId="0" applyFont="1" applyAlignment="1">
      <alignment horizontal="left"/>
    </xf>
    <xf numFmtId="0" fontId="6" fillId="3" borderId="45" xfId="0" applyFont="1" applyFill="1" applyBorder="1" applyAlignment="1">
      <alignment horizontal="center" vertical="top" wrapText="1"/>
    </xf>
    <xf numFmtId="0" fontId="6" fillId="3" borderId="9" xfId="0" applyFont="1" applyFill="1" applyBorder="1" applyAlignment="1">
      <alignment horizontal="center" vertical="top" wrapText="1"/>
    </xf>
    <xf numFmtId="0" fontId="20" fillId="0" borderId="29" xfId="0" applyFont="1" applyBorder="1" applyAlignment="1">
      <alignment horizontal="center" vertical="top" wrapText="1"/>
    </xf>
    <xf numFmtId="0" fontId="7" fillId="4" borderId="38" xfId="0" applyFont="1" applyFill="1" applyBorder="1" applyAlignment="1">
      <alignment horizontal="center" vertical="top"/>
    </xf>
    <xf numFmtId="0" fontId="20" fillId="0" borderId="10" xfId="0" applyFont="1" applyFill="1" applyBorder="1" applyAlignment="1">
      <alignment horizontal="center" vertical="top"/>
    </xf>
    <xf numFmtId="0" fontId="7" fillId="4" borderId="20" xfId="0" applyFont="1" applyFill="1" applyBorder="1" applyAlignment="1">
      <alignment horizontal="center" vertical="top"/>
    </xf>
    <xf numFmtId="0" fontId="20" fillId="0" borderId="10" xfId="0" applyFont="1" applyFill="1" applyBorder="1" applyAlignment="1">
      <alignment horizontal="center" vertical="top" wrapText="1"/>
    </xf>
    <xf numFmtId="0" fontId="20" fillId="0" borderId="30" xfId="0" applyFont="1" applyFill="1" applyBorder="1" applyAlignment="1">
      <alignment horizontal="center" vertical="top"/>
    </xf>
    <xf numFmtId="0" fontId="12" fillId="0" borderId="11" xfId="0" applyFont="1" applyBorder="1" applyAlignment="1">
      <alignment vertical="top" wrapText="1"/>
    </xf>
    <xf numFmtId="0" fontId="6" fillId="0" borderId="11" xfId="0" applyNumberFormat="1" applyFont="1" applyFill="1" applyBorder="1" applyAlignment="1">
      <alignment horizontal="center" vertical="top"/>
    </xf>
    <xf numFmtId="0" fontId="6" fillId="0" borderId="10" xfId="0" applyNumberFormat="1" applyFont="1" applyFill="1" applyBorder="1" applyAlignment="1">
      <alignment horizontal="center" vertical="top"/>
    </xf>
    <xf numFmtId="0" fontId="10" fillId="0" borderId="28" xfId="0" applyFont="1" applyBorder="1" applyAlignment="1">
      <alignment horizontal="center" vertical="top" wrapText="1"/>
    </xf>
    <xf numFmtId="0" fontId="9" fillId="0" borderId="34" xfId="0" applyFont="1" applyBorder="1" applyAlignment="1">
      <alignment vertical="top" wrapText="1"/>
    </xf>
    <xf numFmtId="0" fontId="22" fillId="0" borderId="0" xfId="0" applyFont="1" applyBorder="1" applyAlignment="1">
      <alignment vertical="top"/>
    </xf>
    <xf numFmtId="164" fontId="5" fillId="3" borderId="27" xfId="0" applyNumberFormat="1" applyFont="1" applyFill="1" applyBorder="1" applyAlignment="1">
      <alignment horizontal="center" vertical="top"/>
    </xf>
    <xf numFmtId="164" fontId="6" fillId="5" borderId="34" xfId="0" applyNumberFormat="1" applyFont="1" applyFill="1" applyBorder="1" applyAlignment="1">
      <alignment horizontal="center" vertical="top" wrapText="1"/>
    </xf>
    <xf numFmtId="164" fontId="5" fillId="4" borderId="66" xfId="0" applyNumberFormat="1" applyFont="1" applyFill="1" applyBorder="1" applyAlignment="1">
      <alignment horizontal="center" vertical="top"/>
    </xf>
    <xf numFmtId="164" fontId="5" fillId="4" borderId="44" xfId="0" applyNumberFormat="1" applyFont="1" applyFill="1" applyBorder="1" applyAlignment="1">
      <alignment horizontal="center" vertical="top"/>
    </xf>
    <xf numFmtId="164" fontId="5" fillId="3" borderId="21" xfId="0" applyNumberFormat="1" applyFont="1" applyFill="1" applyBorder="1" applyAlignment="1">
      <alignment horizontal="center" vertical="top"/>
    </xf>
    <xf numFmtId="164" fontId="5" fillId="2" borderId="42" xfId="0" applyNumberFormat="1" applyFont="1" applyFill="1" applyBorder="1" applyAlignment="1">
      <alignment horizontal="center" vertical="top"/>
    </xf>
    <xf numFmtId="164" fontId="5" fillId="3" borderId="8" xfId="0" applyNumberFormat="1" applyFont="1" applyFill="1" applyBorder="1" applyAlignment="1">
      <alignment horizontal="center" vertical="top"/>
    </xf>
    <xf numFmtId="164" fontId="5" fillId="2" borderId="4" xfId="0" applyNumberFormat="1" applyFont="1" applyFill="1" applyBorder="1" applyAlignment="1">
      <alignment horizontal="center" vertical="top"/>
    </xf>
    <xf numFmtId="164" fontId="5" fillId="6" borderId="20" xfId="0" applyNumberFormat="1" applyFont="1" applyFill="1" applyBorder="1" applyAlignment="1">
      <alignment horizontal="center" vertical="top"/>
    </xf>
    <xf numFmtId="164" fontId="6" fillId="5" borderId="29" xfId="0" applyNumberFormat="1" applyFont="1" applyFill="1" applyBorder="1" applyAlignment="1">
      <alignment horizontal="center" vertical="top" wrapText="1"/>
    </xf>
    <xf numFmtId="164" fontId="5" fillId="4" borderId="38" xfId="0" applyNumberFormat="1" applyFont="1" applyFill="1" applyBorder="1" applyAlignment="1">
      <alignment horizontal="center" vertical="top"/>
    </xf>
    <xf numFmtId="164" fontId="6" fillId="0" borderId="28" xfId="0" applyNumberFormat="1" applyFont="1" applyFill="1" applyBorder="1" applyAlignment="1">
      <alignment horizontal="center" vertical="top" wrapText="1"/>
    </xf>
    <xf numFmtId="164" fontId="6" fillId="0" borderId="29" xfId="0" applyNumberFormat="1" applyFont="1" applyFill="1" applyBorder="1" applyAlignment="1">
      <alignment horizontal="center" vertical="top" wrapText="1"/>
    </xf>
    <xf numFmtId="164" fontId="6" fillId="5" borderId="7" xfId="0" applyNumberFormat="1" applyFont="1" applyFill="1" applyBorder="1" applyAlignment="1">
      <alignment horizontal="center" vertical="top" wrapText="1"/>
    </xf>
    <xf numFmtId="164" fontId="6" fillId="0" borderId="6" xfId="0" applyNumberFormat="1" applyFont="1" applyFill="1" applyBorder="1" applyAlignment="1">
      <alignment horizontal="center" vertical="top" wrapText="1"/>
    </xf>
    <xf numFmtId="164" fontId="6" fillId="5" borderId="10" xfId="0" applyNumberFormat="1" applyFont="1" applyFill="1" applyBorder="1" applyAlignment="1">
      <alignment horizontal="center" vertical="top"/>
    </xf>
    <xf numFmtId="0" fontId="20" fillId="0" borderId="0" xfId="0" applyFont="1" applyBorder="1" applyAlignment="1">
      <alignment horizontal="center" vertical="top" wrapText="1"/>
    </xf>
    <xf numFmtId="164" fontId="12" fillId="8" borderId="52" xfId="0" applyNumberFormat="1" applyFont="1" applyFill="1" applyBorder="1" applyAlignment="1">
      <alignment horizontal="center" vertical="top"/>
    </xf>
    <xf numFmtId="164" fontId="12" fillId="8" borderId="58" xfId="0" applyNumberFormat="1" applyFont="1" applyFill="1" applyBorder="1" applyAlignment="1">
      <alignment horizontal="center" vertical="top"/>
    </xf>
    <xf numFmtId="164" fontId="12" fillId="8" borderId="10" xfId="0" applyNumberFormat="1" applyFont="1" applyFill="1" applyBorder="1" applyAlignment="1">
      <alignment horizontal="center" vertical="top"/>
    </xf>
    <xf numFmtId="164" fontId="12" fillId="8" borderId="30" xfId="0" applyNumberFormat="1" applyFont="1" applyFill="1" applyBorder="1" applyAlignment="1">
      <alignment horizontal="center" vertical="top"/>
    </xf>
    <xf numFmtId="49" fontId="5" fillId="2" borderId="24"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14" fillId="0" borderId="0" xfId="0" applyFont="1" applyAlignment="1">
      <alignment horizontal="left" vertical="top" wrapText="1"/>
    </xf>
    <xf numFmtId="0" fontId="15" fillId="0" borderId="0" xfId="0" applyFont="1" applyAlignment="1">
      <alignment vertical="top"/>
    </xf>
    <xf numFmtId="0" fontId="22" fillId="0" borderId="0" xfId="0" applyFont="1" applyAlignment="1">
      <alignment vertical="top"/>
    </xf>
    <xf numFmtId="49" fontId="23" fillId="0" borderId="0" xfId="0" applyNumberFormat="1" applyFont="1" applyFill="1" applyBorder="1" applyAlignment="1">
      <alignment vertical="top"/>
    </xf>
    <xf numFmtId="49" fontId="23" fillId="0" borderId="0" xfId="0" applyNumberFormat="1" applyFont="1" applyFill="1" applyBorder="1" applyAlignment="1">
      <alignment horizontal="right" vertical="top"/>
    </xf>
    <xf numFmtId="0" fontId="23" fillId="0" borderId="0" xfId="0" applyFont="1" applyFill="1" applyBorder="1" applyAlignment="1">
      <alignment horizontal="center" vertical="top"/>
    </xf>
    <xf numFmtId="0" fontId="23" fillId="0" borderId="0" xfId="0" applyFont="1" applyAlignment="1">
      <alignment horizontal="left" vertical="top"/>
    </xf>
    <xf numFmtId="0" fontId="26" fillId="0" borderId="0" xfId="0" applyFont="1" applyAlignment="1">
      <alignment vertical="top"/>
    </xf>
    <xf numFmtId="0" fontId="20" fillId="0" borderId="48" xfId="0" applyFont="1" applyBorder="1" applyAlignment="1">
      <alignment horizontal="center" vertical="center" wrapText="1"/>
    </xf>
    <xf numFmtId="0" fontId="20" fillId="0" borderId="28" xfId="0" applyFont="1" applyFill="1" applyBorder="1" applyAlignment="1">
      <alignment horizontal="center" vertical="center" wrapText="1"/>
    </xf>
    <xf numFmtId="164" fontId="5" fillId="0" borderId="39" xfId="0" applyNumberFormat="1" applyFont="1" applyBorder="1" applyAlignment="1">
      <alignment horizontal="center" vertical="center"/>
    </xf>
    <xf numFmtId="164" fontId="6" fillId="0" borderId="51" xfId="0" applyNumberFormat="1" applyFont="1" applyBorder="1" applyAlignment="1">
      <alignment horizontal="center" vertical="top"/>
    </xf>
    <xf numFmtId="164" fontId="6" fillId="0" borderId="52" xfId="0" applyNumberFormat="1" applyFont="1" applyBorder="1" applyAlignment="1">
      <alignment horizontal="center" vertical="top"/>
    </xf>
    <xf numFmtId="164" fontId="6" fillId="0" borderId="53" xfId="0" applyNumberFormat="1" applyFont="1" applyBorder="1" applyAlignment="1">
      <alignment horizontal="center" vertical="top"/>
    </xf>
    <xf numFmtId="164" fontId="6" fillId="0" borderId="65" xfId="0" applyNumberFormat="1" applyFont="1" applyBorder="1" applyAlignment="1">
      <alignment horizontal="center" vertical="top"/>
    </xf>
    <xf numFmtId="164" fontId="6" fillId="0" borderId="18" xfId="0" applyNumberFormat="1" applyFont="1" applyBorder="1" applyAlignment="1">
      <alignment horizontal="center" vertical="top"/>
    </xf>
    <xf numFmtId="164" fontId="6" fillId="0" borderId="17" xfId="0" applyNumberFormat="1" applyFont="1" applyBorder="1" applyAlignment="1">
      <alignment horizontal="center" vertical="top"/>
    </xf>
    <xf numFmtId="164" fontId="5" fillId="8" borderId="39" xfId="0" applyNumberFormat="1" applyFont="1" applyFill="1" applyBorder="1" applyAlignment="1">
      <alignment horizontal="center" vertical="top"/>
    </xf>
    <xf numFmtId="164" fontId="5" fillId="4" borderId="39" xfId="0" applyNumberFormat="1" applyFont="1" applyFill="1" applyBorder="1" applyAlignment="1">
      <alignment horizontal="center" vertical="top"/>
    </xf>
    <xf numFmtId="164" fontId="5" fillId="0" borderId="4" xfId="0" applyNumberFormat="1" applyFont="1" applyBorder="1" applyAlignment="1">
      <alignment horizontal="center" vertical="center"/>
    </xf>
    <xf numFmtId="164" fontId="5" fillId="8" borderId="4" xfId="0" applyNumberFormat="1" applyFont="1" applyFill="1" applyBorder="1" applyAlignment="1">
      <alignment horizontal="center" vertical="top"/>
    </xf>
    <xf numFmtId="164" fontId="5" fillId="4" borderId="4" xfId="0" applyNumberFormat="1" applyFont="1" applyFill="1" applyBorder="1" applyAlignment="1">
      <alignment horizontal="center" vertical="top"/>
    </xf>
    <xf numFmtId="0" fontId="12" fillId="0" borderId="45" xfId="0" applyFont="1" applyBorder="1" applyAlignment="1">
      <alignment horizontal="center" vertical="top"/>
    </xf>
    <xf numFmtId="0" fontId="6" fillId="0" borderId="45" xfId="0" applyFont="1" applyBorder="1" applyAlignment="1">
      <alignment horizontal="center" vertical="top"/>
    </xf>
    <xf numFmtId="0" fontId="20" fillId="3" borderId="33" xfId="0" applyFont="1" applyFill="1" applyBorder="1" applyAlignment="1">
      <alignment horizontal="center" vertical="top" wrapText="1"/>
    </xf>
    <xf numFmtId="49" fontId="20" fillId="0" borderId="12" xfId="0" applyNumberFormat="1" applyFont="1" applyFill="1" applyBorder="1" applyAlignment="1">
      <alignment horizontal="center" vertical="top"/>
    </xf>
    <xf numFmtId="49" fontId="5" fillId="2" borderId="24"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0" fontId="23" fillId="0" borderId="34" xfId="0" applyFont="1" applyBorder="1" applyAlignment="1">
      <alignment horizontal="center" vertical="top" wrapText="1"/>
    </xf>
    <xf numFmtId="49" fontId="5" fillId="2" borderId="31"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0" fontId="7" fillId="4" borderId="6" xfId="0" applyFont="1" applyFill="1" applyBorder="1" applyAlignment="1">
      <alignment horizontal="center" vertical="top"/>
    </xf>
    <xf numFmtId="164" fontId="5" fillId="7" borderId="46" xfId="0" applyNumberFormat="1" applyFont="1" applyFill="1" applyBorder="1" applyAlignment="1">
      <alignment horizontal="center" vertical="center"/>
    </xf>
    <xf numFmtId="0" fontId="6" fillId="0" borderId="24" xfId="0" applyFont="1" applyFill="1" applyBorder="1" applyAlignment="1">
      <alignment vertical="top" wrapText="1"/>
    </xf>
    <xf numFmtId="0" fontId="6" fillId="0" borderId="26" xfId="0" applyFont="1" applyFill="1" applyBorder="1" applyAlignment="1">
      <alignment vertical="top" wrapText="1"/>
    </xf>
    <xf numFmtId="49" fontId="20" fillId="0" borderId="15" xfId="0" applyNumberFormat="1" applyFont="1" applyFill="1" applyBorder="1" applyAlignment="1">
      <alignment vertical="top" wrapText="1"/>
    </xf>
    <xf numFmtId="49" fontId="20" fillId="0" borderId="22" xfId="0" applyNumberFormat="1" applyFont="1" applyFill="1" applyBorder="1" applyAlignment="1">
      <alignment vertical="top" wrapText="1"/>
    </xf>
    <xf numFmtId="49" fontId="20" fillId="0" borderId="16" xfId="0" applyNumberFormat="1" applyFont="1" applyFill="1" applyBorder="1" applyAlignment="1">
      <alignment vertical="top" wrapText="1"/>
    </xf>
    <xf numFmtId="49" fontId="20" fillId="0" borderId="23" xfId="0" applyNumberFormat="1" applyFont="1" applyFill="1" applyBorder="1" applyAlignment="1">
      <alignment vertical="top" wrapText="1"/>
    </xf>
    <xf numFmtId="164" fontId="12" fillId="8" borderId="11" xfId="0" applyNumberFormat="1" applyFont="1" applyFill="1" applyBorder="1" applyAlignment="1">
      <alignment horizontal="center" vertical="center"/>
    </xf>
    <xf numFmtId="164" fontId="12" fillId="8" borderId="10" xfId="0" applyNumberFormat="1" applyFont="1" applyFill="1" applyBorder="1" applyAlignment="1">
      <alignment horizontal="center" vertical="center"/>
    </xf>
    <xf numFmtId="164" fontId="5" fillId="4" borderId="6" xfId="0" applyNumberFormat="1" applyFont="1" applyFill="1" applyBorder="1" applyAlignment="1">
      <alignment horizontal="center" vertical="top"/>
    </xf>
    <xf numFmtId="0" fontId="13" fillId="8" borderId="10" xfId="0" applyFont="1" applyFill="1" applyBorder="1" applyAlignment="1">
      <alignment horizontal="center" vertical="top"/>
    </xf>
    <xf numFmtId="49" fontId="5" fillId="3" borderId="40" xfId="0" applyNumberFormat="1" applyFont="1" applyFill="1" applyBorder="1" applyAlignment="1">
      <alignment vertical="top"/>
    </xf>
    <xf numFmtId="49" fontId="5" fillId="3" borderId="42" xfId="0" applyNumberFormat="1" applyFont="1" applyFill="1" applyBorder="1" applyAlignment="1">
      <alignment vertical="top"/>
    </xf>
    <xf numFmtId="49" fontId="5" fillId="3" borderId="5" xfId="0" applyNumberFormat="1" applyFont="1" applyFill="1" applyBorder="1" applyAlignment="1">
      <alignment vertical="top"/>
    </xf>
    <xf numFmtId="0" fontId="23" fillId="0" borderId="7" xfId="0" applyFont="1" applyBorder="1" applyAlignment="1">
      <alignment vertical="top" wrapText="1"/>
    </xf>
    <xf numFmtId="164" fontId="6" fillId="0" borderId="11" xfId="0" applyNumberFormat="1" applyFont="1" applyFill="1" applyBorder="1" applyAlignment="1">
      <alignment horizontal="center" vertical="top"/>
    </xf>
    <xf numFmtId="164" fontId="5" fillId="4" borderId="47" xfId="0" applyNumberFormat="1" applyFont="1" applyFill="1" applyBorder="1" applyAlignment="1">
      <alignment horizontal="center" vertical="top"/>
    </xf>
    <xf numFmtId="49" fontId="20" fillId="0" borderId="69" xfId="0" applyNumberFormat="1" applyFont="1" applyFill="1" applyBorder="1" applyAlignment="1">
      <alignment horizontal="center" vertical="top"/>
    </xf>
    <xf numFmtId="49" fontId="20" fillId="0" borderId="68" xfId="0" applyNumberFormat="1" applyFont="1" applyFill="1" applyBorder="1" applyAlignment="1">
      <alignment vertical="top" wrapText="1"/>
    </xf>
    <xf numFmtId="49" fontId="5" fillId="3" borderId="71" xfId="0" applyNumberFormat="1" applyFont="1" applyFill="1" applyBorder="1" applyAlignment="1">
      <alignment vertical="top"/>
    </xf>
    <xf numFmtId="0" fontId="25" fillId="10" borderId="39" xfId="0" applyFont="1" applyFill="1" applyBorder="1" applyAlignment="1">
      <alignment vertical="top" wrapText="1"/>
    </xf>
    <xf numFmtId="0" fontId="25" fillId="10" borderId="5" xfId="0" applyFont="1" applyFill="1" applyBorder="1" applyAlignment="1">
      <alignment vertical="top" wrapText="1"/>
    </xf>
    <xf numFmtId="0" fontId="25" fillId="11" borderId="45" xfId="0" applyFont="1" applyFill="1" applyBorder="1" applyAlignment="1">
      <alignment vertical="top" wrapText="1"/>
    </xf>
    <xf numFmtId="0" fontId="25" fillId="11" borderId="9" xfId="0" applyFont="1" applyFill="1" applyBorder="1" applyAlignment="1">
      <alignment vertical="top" wrapText="1"/>
    </xf>
    <xf numFmtId="49" fontId="5" fillId="2" borderId="24" xfId="0" applyNumberFormat="1" applyFont="1" applyFill="1" applyBorder="1" applyAlignment="1">
      <alignment horizontal="center" vertical="top" wrapText="1"/>
    </xf>
    <xf numFmtId="0" fontId="8" fillId="0" borderId="26" xfId="0" applyFont="1" applyBorder="1" applyAlignment="1">
      <alignment horizontal="center" vertical="top" wrapText="1"/>
    </xf>
    <xf numFmtId="49" fontId="5" fillId="3" borderId="25" xfId="0" applyNumberFormat="1" applyFont="1" applyFill="1" applyBorder="1" applyAlignment="1">
      <alignment horizontal="center" vertical="top" wrapText="1"/>
    </xf>
    <xf numFmtId="0" fontId="8" fillId="0" borderId="27" xfId="0" applyFont="1" applyBorder="1" applyAlignment="1">
      <alignment horizontal="center" vertical="top" wrapText="1"/>
    </xf>
    <xf numFmtId="49" fontId="5" fillId="0" borderId="15" xfId="0" applyNumberFormat="1" applyFont="1" applyBorder="1" applyAlignment="1">
      <alignment horizontal="center" vertical="top" wrapText="1"/>
    </xf>
    <xf numFmtId="0" fontId="8" fillId="0" borderId="22" xfId="0" applyFont="1" applyBorder="1" applyAlignment="1">
      <alignment horizontal="center" vertical="top" wrapText="1"/>
    </xf>
    <xf numFmtId="49" fontId="16" fillId="0" borderId="48" xfId="0" applyNumberFormat="1" applyFont="1" applyBorder="1" applyAlignment="1">
      <alignment horizontal="center" vertical="top" wrapText="1"/>
    </xf>
    <xf numFmtId="0" fontId="17" fillId="0" borderId="45" xfId="0" applyFont="1" applyBorder="1" applyAlignment="1">
      <alignment horizontal="center" vertical="top" wrapText="1"/>
    </xf>
    <xf numFmtId="0" fontId="6" fillId="0" borderId="24" xfId="0" applyFont="1" applyFill="1" applyBorder="1" applyAlignment="1">
      <alignment horizontal="left" vertical="top" wrapText="1"/>
    </xf>
    <xf numFmtId="0" fontId="6" fillId="0" borderId="26" xfId="0" applyFont="1" applyFill="1" applyBorder="1" applyAlignment="1">
      <alignment horizontal="left" vertical="top" wrapText="1"/>
    </xf>
    <xf numFmtId="49" fontId="16" fillId="0" borderId="10" xfId="0" applyNumberFormat="1" applyFont="1" applyBorder="1" applyAlignment="1">
      <alignment horizontal="center" vertical="top"/>
    </xf>
    <xf numFmtId="49" fontId="16" fillId="0" borderId="6" xfId="0" applyNumberFormat="1" applyFont="1" applyBorder="1" applyAlignment="1">
      <alignment horizontal="center" vertical="top"/>
    </xf>
    <xf numFmtId="49" fontId="16" fillId="0" borderId="20" xfId="0" applyNumberFormat="1" applyFont="1" applyBorder="1" applyAlignment="1">
      <alignment horizontal="center" vertical="top"/>
    </xf>
    <xf numFmtId="49" fontId="6" fillId="0" borderId="11" xfId="0" applyNumberFormat="1" applyFont="1" applyBorder="1" applyAlignment="1">
      <alignment horizontal="center" vertical="top"/>
    </xf>
    <xf numFmtId="49" fontId="6" fillId="0" borderId="46" xfId="0" applyNumberFormat="1" applyFont="1" applyBorder="1" applyAlignment="1">
      <alignment horizontal="center" vertical="top"/>
    </xf>
    <xf numFmtId="49" fontId="6" fillId="0" borderId="47"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49" fontId="20" fillId="0" borderId="24" xfId="0" applyNumberFormat="1" applyFont="1" applyFill="1" applyBorder="1" applyAlignment="1">
      <alignment horizontal="center" vertical="top"/>
    </xf>
    <xf numFmtId="49" fontId="20" fillId="0" borderId="31" xfId="0" applyNumberFormat="1" applyFont="1" applyFill="1" applyBorder="1" applyAlignment="1">
      <alignment horizontal="center" vertical="top"/>
    </xf>
    <xf numFmtId="49" fontId="20" fillId="0" borderId="26" xfId="0" applyNumberFormat="1" applyFont="1" applyFill="1" applyBorder="1" applyAlignment="1">
      <alignment horizontal="center" vertical="top"/>
    </xf>
    <xf numFmtId="0" fontId="6" fillId="0" borderId="15" xfId="0" applyFont="1" applyFill="1" applyBorder="1" applyAlignment="1">
      <alignment horizontal="center" vertical="top"/>
    </xf>
    <xf numFmtId="0" fontId="6" fillId="0" borderId="22" xfId="0" applyFont="1" applyFill="1" applyBorder="1" applyAlignment="1">
      <alignment horizontal="center" vertical="top"/>
    </xf>
    <xf numFmtId="0" fontId="6" fillId="0" borderId="25" xfId="0" applyFont="1" applyFill="1" applyBorder="1" applyAlignment="1">
      <alignment horizontal="center" vertical="top"/>
    </xf>
    <xf numFmtId="0" fontId="6" fillId="0" borderId="27" xfId="0"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3" fillId="0" borderId="33" xfId="0" applyNumberFormat="1" applyFont="1" applyFill="1" applyBorder="1" applyAlignment="1">
      <alignment horizontal="center" vertical="top" wrapText="1"/>
    </xf>
    <xf numFmtId="49" fontId="6" fillId="0" borderId="28" xfId="0" applyNumberFormat="1" applyFont="1" applyBorder="1" applyAlignment="1">
      <alignment horizontal="center" vertical="top" wrapText="1"/>
    </xf>
    <xf numFmtId="0" fontId="8" fillId="0" borderId="8" xfId="0" applyFont="1" applyBorder="1" applyAlignment="1">
      <alignment horizontal="center" vertical="top" wrapText="1"/>
    </xf>
    <xf numFmtId="49" fontId="6" fillId="0" borderId="8" xfId="0" applyNumberFormat="1" applyFont="1" applyBorder="1" applyAlignment="1">
      <alignment horizontal="center" vertical="top" wrapText="1"/>
    </xf>
    <xf numFmtId="0" fontId="6" fillId="5" borderId="16" xfId="0" applyFont="1" applyFill="1" applyBorder="1" applyAlignment="1">
      <alignment horizontal="left" vertical="top" wrapText="1"/>
    </xf>
    <xf numFmtId="0" fontId="6" fillId="5" borderId="23" xfId="0" applyFont="1" applyFill="1" applyBorder="1" applyAlignment="1">
      <alignment horizontal="left" vertical="top" wrapText="1"/>
    </xf>
    <xf numFmtId="0" fontId="6" fillId="0" borderId="56" xfId="0" applyFont="1" applyBorder="1" applyAlignment="1">
      <alignment horizontal="left" vertical="top" wrapText="1"/>
    </xf>
    <xf numFmtId="0" fontId="8" fillId="0" borderId="50" xfId="0" applyFont="1" applyBorder="1" applyAlignment="1">
      <alignment vertical="top" wrapText="1"/>
    </xf>
    <xf numFmtId="0" fontId="8" fillId="0" borderId="57" xfId="0" applyFont="1" applyBorder="1" applyAlignment="1">
      <alignment vertical="top" wrapText="1"/>
    </xf>
    <xf numFmtId="0" fontId="27" fillId="4" borderId="2" xfId="0" applyFont="1" applyFill="1" applyBorder="1" applyAlignment="1">
      <alignment horizontal="right" vertical="top" wrapText="1"/>
    </xf>
    <xf numFmtId="0" fontId="12" fillId="0" borderId="3" xfId="0" applyFont="1" applyBorder="1" applyAlignment="1">
      <alignment vertical="top" wrapText="1"/>
    </xf>
    <xf numFmtId="0" fontId="12" fillId="0" borderId="41" xfId="0" applyFont="1" applyBorder="1" applyAlignment="1">
      <alignment vertical="top" wrapText="1"/>
    </xf>
    <xf numFmtId="0" fontId="6" fillId="0" borderId="53" xfId="0" applyFont="1" applyBorder="1" applyAlignment="1">
      <alignment horizontal="left" vertical="top" wrapText="1"/>
    </xf>
    <xf numFmtId="0" fontId="8" fillId="0" borderId="54" xfId="0" applyFont="1" applyBorder="1" applyAlignment="1">
      <alignment vertical="top" wrapText="1"/>
    </xf>
    <xf numFmtId="0" fontId="8" fillId="0" borderId="55" xfId="0" applyFont="1" applyBorder="1" applyAlignment="1">
      <alignment vertical="top" wrapText="1"/>
    </xf>
    <xf numFmtId="49" fontId="5" fillId="6" borderId="42" xfId="0" applyNumberFormat="1" applyFont="1" applyFill="1" applyBorder="1" applyAlignment="1">
      <alignment horizontal="right" vertical="top"/>
    </xf>
    <xf numFmtId="49" fontId="5" fillId="2" borderId="40" xfId="0" applyNumberFormat="1" applyFont="1" applyFill="1" applyBorder="1" applyAlignment="1">
      <alignment horizontal="right" vertical="top"/>
    </xf>
    <xf numFmtId="49" fontId="5" fillId="2" borderId="42" xfId="0" applyNumberFormat="1" applyFont="1" applyFill="1" applyBorder="1" applyAlignment="1">
      <alignment horizontal="right" vertical="top"/>
    </xf>
    <xf numFmtId="49" fontId="5" fillId="3" borderId="40" xfId="0" applyNumberFormat="1" applyFont="1" applyFill="1" applyBorder="1" applyAlignment="1">
      <alignment horizontal="right" vertical="top"/>
    </xf>
    <xf numFmtId="49" fontId="5" fillId="3" borderId="42" xfId="0" applyNumberFormat="1" applyFont="1" applyFill="1" applyBorder="1" applyAlignment="1">
      <alignment horizontal="right" vertical="top"/>
    </xf>
    <xf numFmtId="0" fontId="6" fillId="0" borderId="63" xfId="0" applyFont="1" applyBorder="1" applyAlignment="1">
      <alignment horizontal="left" vertical="top" wrapText="1"/>
    </xf>
    <xf numFmtId="0" fontId="8" fillId="0" borderId="19" xfId="0" applyFont="1" applyBorder="1" applyAlignment="1">
      <alignment vertical="top" wrapText="1"/>
    </xf>
    <xf numFmtId="0" fontId="8" fillId="0" borderId="64" xfId="0" applyFont="1" applyBorder="1" applyAlignment="1">
      <alignment vertical="top" wrapText="1"/>
    </xf>
    <xf numFmtId="0" fontId="6" fillId="0" borderId="54" xfId="0" applyFont="1" applyBorder="1" applyAlignment="1">
      <alignment horizontal="left" vertical="top" wrapText="1"/>
    </xf>
    <xf numFmtId="0" fontId="6" fillId="0" borderId="55" xfId="0" applyFont="1" applyBorder="1" applyAlignment="1">
      <alignment horizontal="left" vertical="top" wrapText="1"/>
    </xf>
    <xf numFmtId="0" fontId="8" fillId="0" borderId="67" xfId="0" applyFont="1" applyBorder="1" applyAlignment="1">
      <alignment vertical="top" wrapText="1"/>
    </xf>
    <xf numFmtId="0" fontId="5" fillId="6" borderId="2" xfId="0" applyFont="1" applyFill="1" applyBorder="1" applyAlignment="1">
      <alignment horizontal="right" vertical="top" wrapText="1"/>
    </xf>
    <xf numFmtId="0" fontId="8" fillId="6" borderId="3" xfId="0" applyFont="1" applyFill="1" applyBorder="1" applyAlignment="1">
      <alignment vertical="top" wrapText="1"/>
    </xf>
    <xf numFmtId="0" fontId="8" fillId="6" borderId="40" xfId="0" applyFont="1" applyFill="1" applyBorder="1" applyAlignment="1">
      <alignment vertical="top" wrapText="1"/>
    </xf>
    <xf numFmtId="0" fontId="6" fillId="5" borderId="53" xfId="0" applyFont="1" applyFill="1" applyBorder="1" applyAlignment="1">
      <alignment horizontal="left" vertical="top" wrapText="1"/>
    </xf>
    <xf numFmtId="0" fontId="8" fillId="5" borderId="54" xfId="0" applyFont="1" applyFill="1" applyBorder="1" applyAlignment="1">
      <alignment horizontal="left" vertical="top" wrapText="1"/>
    </xf>
    <xf numFmtId="0" fontId="8" fillId="5" borderId="55" xfId="0" applyFont="1" applyFill="1" applyBorder="1" applyAlignment="1">
      <alignment horizontal="left" vertical="top" wrapText="1"/>
    </xf>
    <xf numFmtId="0" fontId="8" fillId="5" borderId="23" xfId="0" applyFont="1" applyFill="1" applyBorder="1" applyAlignment="1">
      <alignment horizontal="left" vertical="top" wrapText="1"/>
    </xf>
    <xf numFmtId="49" fontId="5" fillId="0" borderId="22" xfId="0" applyNumberFormat="1" applyFont="1" applyBorder="1" applyAlignment="1">
      <alignment horizontal="center" vertical="top" wrapText="1"/>
    </xf>
    <xf numFmtId="49" fontId="5" fillId="2" borderId="26" xfId="0" applyNumberFormat="1" applyFont="1" applyFill="1" applyBorder="1" applyAlignment="1">
      <alignment horizontal="center" vertical="top" wrapText="1"/>
    </xf>
    <xf numFmtId="49" fontId="5" fillId="3" borderId="15" xfId="0" applyNumberFormat="1" applyFont="1" applyFill="1" applyBorder="1" applyAlignment="1">
      <alignment horizontal="center" vertical="top" wrapText="1"/>
    </xf>
    <xf numFmtId="49" fontId="5" fillId="3" borderId="22" xfId="0" applyNumberFormat="1" applyFont="1" applyFill="1" applyBorder="1" applyAlignment="1">
      <alignment horizontal="center" vertical="top" wrapText="1"/>
    </xf>
    <xf numFmtId="0" fontId="5" fillId="0" borderId="39" xfId="0" applyFont="1" applyBorder="1" applyAlignment="1">
      <alignment horizontal="center" vertical="center" wrapText="1"/>
    </xf>
    <xf numFmtId="0" fontId="8" fillId="0" borderId="42" xfId="0" applyFont="1" applyBorder="1" applyAlignment="1">
      <alignment vertical="center" wrapText="1"/>
    </xf>
    <xf numFmtId="0" fontId="8" fillId="0" borderId="5" xfId="0" applyFont="1" applyBorder="1" applyAlignment="1">
      <alignment vertical="center" wrapText="1"/>
    </xf>
    <xf numFmtId="0" fontId="20" fillId="5" borderId="16" xfId="0" applyFont="1" applyFill="1" applyBorder="1" applyAlignment="1">
      <alignment horizontal="left" vertical="top" wrapText="1"/>
    </xf>
    <xf numFmtId="0" fontId="21" fillId="5" borderId="23" xfId="0" applyFont="1" applyFill="1" applyBorder="1" applyAlignment="1">
      <alignment horizontal="left" vertical="top" wrapText="1"/>
    </xf>
    <xf numFmtId="0" fontId="6" fillId="0" borderId="59" xfId="0" applyFont="1" applyBorder="1" applyAlignment="1">
      <alignment horizontal="center" vertical="center" textRotation="90" wrapText="1"/>
    </xf>
    <xf numFmtId="0" fontId="6" fillId="0" borderId="56" xfId="0" applyFont="1" applyBorder="1" applyAlignment="1">
      <alignment horizontal="center" vertical="center" textRotation="90" wrapText="1"/>
    </xf>
    <xf numFmtId="0" fontId="6" fillId="0" borderId="35"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1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2" xfId="0" applyFont="1" applyFill="1" applyBorder="1" applyAlignment="1">
      <alignment vertical="top" wrapText="1"/>
    </xf>
    <xf numFmtId="0" fontId="6" fillId="0" borderId="32" xfId="0" applyFont="1" applyFill="1" applyBorder="1" applyAlignment="1">
      <alignment vertical="top" wrapText="1"/>
    </xf>
    <xf numFmtId="0" fontId="6" fillId="0" borderId="43" xfId="0" applyFont="1" applyFill="1" applyBorder="1" applyAlignment="1">
      <alignment vertical="top" wrapText="1"/>
    </xf>
    <xf numFmtId="49" fontId="5" fillId="2" borderId="24" xfId="0" applyNumberFormat="1" applyFont="1" applyFill="1" applyBorder="1" applyAlignment="1">
      <alignment horizontal="center" vertical="top"/>
    </xf>
    <xf numFmtId="49" fontId="5" fillId="2" borderId="31"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15"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49" fontId="5" fillId="0" borderId="12" xfId="0" applyNumberFormat="1" applyFont="1" applyBorder="1" applyAlignment="1">
      <alignment horizontal="center" vertical="top"/>
    </xf>
    <xf numFmtId="49" fontId="5" fillId="0" borderId="32" xfId="0" applyNumberFormat="1" applyFont="1" applyBorder="1" applyAlignment="1">
      <alignment horizontal="center" vertical="top"/>
    </xf>
    <xf numFmtId="49" fontId="5" fillId="0" borderId="43" xfId="0" applyNumberFormat="1" applyFont="1" applyBorder="1" applyAlignment="1">
      <alignment horizontal="center" vertical="top"/>
    </xf>
    <xf numFmtId="0" fontId="13" fillId="5" borderId="16" xfId="0" applyFont="1" applyFill="1" applyBorder="1" applyAlignment="1">
      <alignment horizontal="left" vertical="top" wrapText="1"/>
    </xf>
    <xf numFmtId="0" fontId="13" fillId="5" borderId="23" xfId="0" applyFont="1" applyFill="1" applyBorder="1" applyAlignment="1">
      <alignment horizontal="left" vertical="top" wrapText="1"/>
    </xf>
    <xf numFmtId="49" fontId="16" fillId="0" borderId="28" xfId="0" applyNumberFormat="1" applyFont="1" applyBorder="1" applyAlignment="1">
      <alignment horizontal="center" vertical="top" wrapText="1"/>
    </xf>
    <xf numFmtId="49" fontId="16" fillId="0" borderId="8" xfId="0" applyNumberFormat="1" applyFont="1" applyBorder="1" applyAlignment="1">
      <alignment horizontal="center" vertical="top" wrapText="1"/>
    </xf>
    <xf numFmtId="49" fontId="5" fillId="3" borderId="32" xfId="0" applyNumberFormat="1" applyFont="1" applyFill="1" applyBorder="1" applyAlignment="1">
      <alignment horizontal="center" vertical="top" wrapText="1"/>
    </xf>
    <xf numFmtId="49" fontId="5" fillId="0" borderId="15" xfId="0" applyNumberFormat="1" applyFont="1" applyBorder="1" applyAlignment="1">
      <alignment horizontal="center" vertical="top"/>
    </xf>
    <xf numFmtId="49" fontId="5" fillId="0" borderId="22" xfId="0" applyNumberFormat="1" applyFont="1" applyBorder="1" applyAlignment="1">
      <alignment horizontal="center" vertical="top"/>
    </xf>
    <xf numFmtId="0" fontId="6" fillId="0" borderId="16" xfId="0" applyFont="1" applyFill="1" applyBorder="1" applyAlignment="1">
      <alignment horizontal="left" vertical="top" wrapText="1"/>
    </xf>
    <xf numFmtId="0" fontId="6" fillId="0" borderId="23" xfId="0" applyFont="1" applyFill="1" applyBorder="1" applyAlignment="1">
      <alignment horizontal="left" vertical="top" wrapText="1"/>
    </xf>
    <xf numFmtId="0" fontId="5" fillId="0" borderId="5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60" xfId="0" applyFont="1" applyBorder="1" applyAlignment="1">
      <alignment horizontal="center" vertical="center" wrapText="1"/>
    </xf>
    <xf numFmtId="0" fontId="6" fillId="0" borderId="62" xfId="0" applyFont="1" applyFill="1" applyBorder="1" applyAlignment="1">
      <alignment horizontal="center" vertical="center" textRotation="90" wrapText="1"/>
    </xf>
    <xf numFmtId="0" fontId="8" fillId="0" borderId="23" xfId="0" applyFont="1" applyBorder="1"/>
    <xf numFmtId="49" fontId="5" fillId="0" borderId="36" xfId="0" applyNumberFormat="1" applyFont="1" applyBorder="1" applyAlignment="1">
      <alignment horizontal="center" vertical="top" wrapText="1"/>
    </xf>
    <xf numFmtId="0" fontId="13" fillId="5" borderId="37" xfId="0" applyFont="1" applyFill="1" applyBorder="1" applyAlignment="1">
      <alignment horizontal="left" vertical="top" wrapText="1"/>
    </xf>
    <xf numFmtId="49" fontId="16" fillId="0" borderId="46" xfId="0" applyNumberFormat="1" applyFont="1" applyBorder="1" applyAlignment="1">
      <alignment horizontal="center" vertical="top" wrapText="1"/>
    </xf>
    <xf numFmtId="49" fontId="6" fillId="0" borderId="6" xfId="0" applyNumberFormat="1" applyFont="1" applyBorder="1" applyAlignment="1">
      <alignment horizontal="center" vertical="top" wrapText="1"/>
    </xf>
    <xf numFmtId="49" fontId="5" fillId="2" borderId="31" xfId="0" applyNumberFormat="1" applyFont="1" applyFill="1" applyBorder="1" applyAlignment="1">
      <alignment horizontal="center" vertical="top" wrapText="1"/>
    </xf>
    <xf numFmtId="0" fontId="14" fillId="0" borderId="0" xfId="0" applyFont="1" applyAlignment="1">
      <alignment horizontal="left" vertical="top" wrapText="1"/>
    </xf>
    <xf numFmtId="0" fontId="15" fillId="0" borderId="0" xfId="0" applyFont="1" applyAlignment="1">
      <alignment vertical="top"/>
    </xf>
    <xf numFmtId="0" fontId="6" fillId="0" borderId="28" xfId="0" applyNumberFormat="1" applyFont="1" applyBorder="1" applyAlignment="1">
      <alignment horizontal="center" vertical="center" textRotation="90" wrapText="1"/>
    </xf>
    <xf numFmtId="0" fontId="6" fillId="0" borderId="6" xfId="0" applyNumberFormat="1" applyFont="1" applyBorder="1" applyAlignment="1">
      <alignment horizontal="center" vertical="center" textRotation="90" wrapText="1"/>
    </xf>
    <xf numFmtId="0" fontId="6" fillId="0" borderId="8" xfId="0" applyNumberFormat="1" applyFont="1" applyBorder="1" applyAlignment="1">
      <alignment horizontal="center" vertical="center" textRotation="90" wrapText="1"/>
    </xf>
    <xf numFmtId="0" fontId="6" fillId="0" borderId="30" xfId="0" applyFont="1" applyBorder="1" applyAlignment="1">
      <alignment horizontal="center" vertical="center" textRotation="90" wrapText="1"/>
    </xf>
    <xf numFmtId="0" fontId="6" fillId="0" borderId="54"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28"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6" fillId="0" borderId="8" xfId="0" applyFont="1" applyBorder="1" applyAlignment="1">
      <alignment horizontal="center" vertical="center" textRotation="90" wrapText="1"/>
    </xf>
    <xf numFmtId="0" fontId="6" fillId="0" borderId="61" xfId="0" applyFont="1" applyBorder="1" applyAlignment="1">
      <alignment horizontal="center" vertical="center" textRotation="90" wrapText="1"/>
    </xf>
    <xf numFmtId="0" fontId="8" fillId="0" borderId="26" xfId="0" applyFont="1" applyBorder="1"/>
    <xf numFmtId="0" fontId="6" fillId="0" borderId="49" xfId="0" applyFont="1" applyFill="1" applyBorder="1" applyAlignment="1">
      <alignment horizontal="center" vertical="center" textRotation="90" wrapText="1"/>
    </xf>
    <xf numFmtId="0" fontId="8" fillId="0" borderId="22" xfId="0" applyFont="1" applyBorder="1"/>
    <xf numFmtId="0" fontId="6" fillId="0" borderId="6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9" xfId="0" applyFont="1" applyBorder="1" applyAlignment="1">
      <alignment horizontal="center" vertical="center"/>
    </xf>
    <xf numFmtId="0" fontId="6" fillId="0" borderId="64" xfId="0" applyFont="1" applyBorder="1" applyAlignment="1">
      <alignment horizontal="center" vertical="center"/>
    </xf>
    <xf numFmtId="0" fontId="5" fillId="0" borderId="11" xfId="0" applyFont="1" applyBorder="1" applyAlignment="1">
      <alignment horizontal="center" vertical="center"/>
    </xf>
    <xf numFmtId="0" fontId="5" fillId="0" borderId="30" xfId="0" applyFont="1" applyBorder="1" applyAlignment="1">
      <alignment horizontal="center" vertical="center"/>
    </xf>
    <xf numFmtId="49" fontId="5" fillId="3" borderId="45" xfId="0" applyNumberFormat="1" applyFont="1" applyFill="1" applyBorder="1" applyAlignment="1">
      <alignment horizontal="right" vertical="top"/>
    </xf>
    <xf numFmtId="49" fontId="5" fillId="3" borderId="33" xfId="0" applyNumberFormat="1" applyFont="1" applyFill="1" applyBorder="1" applyAlignment="1">
      <alignment horizontal="right" vertical="top"/>
    </xf>
    <xf numFmtId="49" fontId="5" fillId="3" borderId="9" xfId="0" applyNumberFormat="1" applyFont="1" applyFill="1" applyBorder="1" applyAlignment="1">
      <alignment horizontal="right" vertical="top"/>
    </xf>
    <xf numFmtId="0" fontId="11" fillId="0" borderId="33" xfId="0" applyFont="1" applyBorder="1" applyAlignment="1">
      <alignment horizontal="left" wrapText="1"/>
    </xf>
    <xf numFmtId="0" fontId="15" fillId="0" borderId="33" xfId="0" applyFont="1" applyBorder="1" applyAlignment="1">
      <alignment horizontal="left"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24" xfId="0" applyFont="1" applyFill="1" applyBorder="1" applyAlignment="1">
      <alignment horizontal="center" vertical="top"/>
    </xf>
    <xf numFmtId="0" fontId="6" fillId="0" borderId="26" xfId="0" applyFont="1" applyFill="1" applyBorder="1" applyAlignment="1">
      <alignment horizontal="center" vertical="top"/>
    </xf>
    <xf numFmtId="0" fontId="6" fillId="0" borderId="16" xfId="0" applyFont="1" applyFill="1" applyBorder="1" applyAlignment="1">
      <alignment horizontal="center" vertical="top"/>
    </xf>
    <xf numFmtId="0" fontId="6" fillId="0" borderId="23" xfId="0" applyFont="1" applyFill="1" applyBorder="1" applyAlignment="1">
      <alignment horizontal="center" vertical="top"/>
    </xf>
    <xf numFmtId="0" fontId="6" fillId="0" borderId="31" xfId="0" applyFont="1" applyFill="1" applyBorder="1" applyAlignment="1">
      <alignment horizontal="center" vertical="top"/>
    </xf>
    <xf numFmtId="0" fontId="6" fillId="0" borderId="14" xfId="0" applyFont="1" applyFill="1" applyBorder="1" applyAlignment="1">
      <alignment horizontal="left" vertical="top" wrapText="1"/>
    </xf>
    <xf numFmtId="0" fontId="6" fillId="0" borderId="21" xfId="0" applyFont="1" applyFill="1" applyBorder="1" applyAlignment="1">
      <alignment horizontal="left" vertical="top" wrapText="1"/>
    </xf>
    <xf numFmtId="0" fontId="23" fillId="0" borderId="34" xfId="0" applyFont="1" applyBorder="1" applyAlignment="1">
      <alignment horizontal="center" vertical="top" wrapText="1"/>
    </xf>
    <xf numFmtId="0" fontId="23" fillId="0" borderId="9" xfId="0" applyFont="1" applyBorder="1" applyAlignment="1">
      <alignment horizontal="center" vertical="top" wrapText="1"/>
    </xf>
    <xf numFmtId="0" fontId="6" fillId="0" borderId="63" xfId="0" applyFont="1" applyFill="1" applyBorder="1" applyAlignment="1">
      <alignment horizontal="center" vertical="top"/>
    </xf>
    <xf numFmtId="0" fontId="6" fillId="0" borderId="67" xfId="0" applyFont="1" applyFill="1" applyBorder="1" applyAlignment="1">
      <alignment horizontal="center" vertical="top"/>
    </xf>
    <xf numFmtId="0" fontId="6" fillId="0" borderId="28" xfId="0" applyFont="1" applyFill="1" applyBorder="1" applyAlignment="1">
      <alignment horizontal="center" vertical="top"/>
    </xf>
    <xf numFmtId="0" fontId="6" fillId="0" borderId="8" xfId="0" applyFont="1" applyFill="1" applyBorder="1" applyAlignment="1">
      <alignment horizontal="center" vertical="top"/>
    </xf>
    <xf numFmtId="0" fontId="12" fillId="0" borderId="28" xfId="0" applyFont="1" applyBorder="1" applyAlignment="1">
      <alignment horizontal="left" vertical="top" wrapText="1"/>
    </xf>
    <xf numFmtId="0" fontId="12" fillId="0" borderId="8" xfId="0" applyFont="1" applyBorder="1" applyAlignment="1">
      <alignment horizontal="left" vertical="top" wrapText="1"/>
    </xf>
    <xf numFmtId="49" fontId="20" fillId="0" borderId="15" xfId="0" applyNumberFormat="1" applyFont="1" applyFill="1" applyBorder="1" applyAlignment="1">
      <alignment horizontal="center" vertical="top" wrapText="1"/>
    </xf>
    <xf numFmtId="49" fontId="20" fillId="0" borderId="22" xfId="0" applyNumberFormat="1" applyFont="1" applyFill="1" applyBorder="1" applyAlignment="1">
      <alignment horizontal="center" vertical="top" wrapText="1"/>
    </xf>
    <xf numFmtId="49" fontId="20" fillId="0" borderId="16" xfId="0" applyNumberFormat="1" applyFont="1" applyFill="1" applyBorder="1" applyAlignment="1">
      <alignment horizontal="center" vertical="top" wrapText="1"/>
    </xf>
    <xf numFmtId="49" fontId="20" fillId="0" borderId="23" xfId="0" applyNumberFormat="1" applyFont="1" applyFill="1" applyBorder="1" applyAlignment="1">
      <alignment horizontal="center" vertical="top" wrapText="1"/>
    </xf>
    <xf numFmtId="49" fontId="20" fillId="0" borderId="16" xfId="0" applyNumberFormat="1" applyFont="1" applyFill="1" applyBorder="1" applyAlignment="1">
      <alignment horizontal="center" vertical="top"/>
    </xf>
    <xf numFmtId="49" fontId="20" fillId="0" borderId="37" xfId="0" applyNumberFormat="1" applyFont="1" applyFill="1" applyBorder="1" applyAlignment="1">
      <alignment horizontal="center" vertical="top"/>
    </xf>
    <xf numFmtId="49" fontId="20" fillId="0" borderId="23" xfId="0" applyNumberFormat="1" applyFont="1" applyFill="1" applyBorder="1" applyAlignment="1">
      <alignment horizontal="center" vertical="top"/>
    </xf>
    <xf numFmtId="0" fontId="6" fillId="0" borderId="24" xfId="0" applyFont="1" applyBorder="1" applyAlignment="1">
      <alignment vertical="top" wrapText="1"/>
    </xf>
    <xf numFmtId="0" fontId="8" fillId="0" borderId="31" xfId="0" applyFont="1" applyBorder="1" applyAlignment="1">
      <alignment vertical="top" wrapText="1"/>
    </xf>
    <xf numFmtId="0" fontId="6" fillId="0" borderId="16" xfId="0" applyFont="1" applyBorder="1" applyAlignment="1">
      <alignment vertical="top" wrapText="1"/>
    </xf>
    <xf numFmtId="0" fontId="8" fillId="0" borderId="37" xfId="0" applyFont="1" applyBorder="1" applyAlignment="1">
      <alignment vertical="top" wrapText="1"/>
    </xf>
    <xf numFmtId="0" fontId="12" fillId="0" borderId="46" xfId="0" applyFont="1" applyBorder="1" applyAlignment="1">
      <alignment horizontal="left" vertical="top" wrapText="1"/>
    </xf>
    <xf numFmtId="0" fontId="20" fillId="0" borderId="70" xfId="0" applyFont="1" applyBorder="1" applyAlignment="1">
      <alignment horizontal="center" vertical="top" wrapText="1"/>
    </xf>
    <xf numFmtId="0" fontId="20" fillId="0" borderId="21" xfId="0" applyFont="1" applyBorder="1" applyAlignment="1">
      <alignment horizontal="center" vertical="top" wrapText="1"/>
    </xf>
    <xf numFmtId="0" fontId="6" fillId="0" borderId="48" xfId="0" applyFont="1" applyBorder="1" applyAlignment="1">
      <alignment vertical="top" wrapText="1"/>
    </xf>
    <xf numFmtId="0" fontId="6" fillId="0" borderId="28" xfId="0" applyFont="1" applyBorder="1" applyAlignment="1">
      <alignment vertical="top" wrapText="1"/>
    </xf>
    <xf numFmtId="0" fontId="6" fillId="0" borderId="52" xfId="0" applyFont="1" applyBorder="1" applyAlignment="1">
      <alignment vertical="top" wrapText="1"/>
    </xf>
    <xf numFmtId="0" fontId="12" fillId="0" borderId="28" xfId="0" applyFont="1" applyBorder="1" applyAlignment="1">
      <alignment horizontal="left" vertical="justify" wrapText="1"/>
    </xf>
    <xf numFmtId="0" fontId="12" fillId="0" borderId="8" xfId="0" applyFont="1" applyBorder="1" applyAlignment="1">
      <alignment horizontal="left" vertical="justify" wrapText="1"/>
    </xf>
    <xf numFmtId="0" fontId="6" fillId="0" borderId="37" xfId="0" applyFont="1" applyFill="1" applyBorder="1" applyAlignment="1">
      <alignment horizontal="center" vertical="top"/>
    </xf>
    <xf numFmtId="0" fontId="29" fillId="0" borderId="48" xfId="0" applyFont="1" applyBorder="1" applyAlignment="1">
      <alignment horizontal="center" vertical="top" wrapText="1"/>
    </xf>
    <xf numFmtId="0" fontId="29" fillId="0" borderId="45" xfId="0" applyFont="1" applyBorder="1" applyAlignment="1">
      <alignment horizontal="center" vertical="top" wrapText="1"/>
    </xf>
    <xf numFmtId="0" fontId="31" fillId="0" borderId="34" xfId="0" applyFont="1" applyBorder="1" applyAlignment="1">
      <alignment horizontal="center" vertical="top" wrapText="1"/>
    </xf>
    <xf numFmtId="0" fontId="31" fillId="0" borderId="9" xfId="0" applyFont="1" applyBorder="1" applyAlignment="1">
      <alignment horizontal="center" vertical="top" wrapText="1"/>
    </xf>
    <xf numFmtId="49" fontId="5" fillId="3" borderId="27" xfId="0" applyNumberFormat="1" applyFont="1" applyFill="1" applyBorder="1" applyAlignment="1">
      <alignment horizontal="left" vertical="top"/>
    </xf>
    <xf numFmtId="49" fontId="5" fillId="3" borderId="33" xfId="0" applyNumberFormat="1" applyFont="1" applyFill="1" applyBorder="1" applyAlignment="1">
      <alignment horizontal="left" vertical="top"/>
    </xf>
    <xf numFmtId="49" fontId="5" fillId="3" borderId="9" xfId="0" applyNumberFormat="1" applyFont="1" applyFill="1" applyBorder="1" applyAlignment="1">
      <alignment horizontal="left" vertical="top"/>
    </xf>
    <xf numFmtId="0" fontId="30" fillId="12" borderId="39" xfId="0" applyFont="1" applyFill="1" applyBorder="1" applyAlignment="1">
      <alignment horizontal="center" vertical="top" wrapText="1"/>
    </xf>
    <xf numFmtId="0" fontId="30" fillId="12" borderId="5" xfId="0" applyFont="1" applyFill="1" applyBorder="1" applyAlignment="1">
      <alignment horizontal="center" vertical="top" wrapText="1"/>
    </xf>
    <xf numFmtId="0" fontId="28" fillId="0" borderId="48" xfId="0" applyFont="1" applyBorder="1" applyAlignment="1">
      <alignment horizontal="center" vertical="top" wrapText="1"/>
    </xf>
    <xf numFmtId="0" fontId="28" fillId="0" borderId="46" xfId="0" applyFont="1" applyBorder="1" applyAlignment="1">
      <alignment horizontal="center" vertical="top" wrapText="1"/>
    </xf>
    <xf numFmtId="0" fontId="28" fillId="0" borderId="45" xfId="0" applyFont="1" applyBorder="1" applyAlignment="1">
      <alignment horizontal="center" vertical="top" wrapText="1"/>
    </xf>
    <xf numFmtId="49" fontId="16" fillId="0" borderId="28" xfId="0" applyNumberFormat="1" applyFont="1" applyBorder="1" applyAlignment="1">
      <alignment horizontal="center" vertical="top"/>
    </xf>
    <xf numFmtId="49" fontId="16" fillId="0" borderId="8" xfId="0" applyNumberFormat="1" applyFont="1" applyBorder="1" applyAlignment="1">
      <alignment horizontal="center" vertical="top"/>
    </xf>
    <xf numFmtId="0" fontId="20" fillId="0" borderId="28" xfId="0" applyFont="1" applyFill="1" applyBorder="1" applyAlignment="1">
      <alignment horizontal="center" vertical="top"/>
    </xf>
    <xf numFmtId="0" fontId="20" fillId="0" borderId="52" xfId="0" applyFont="1" applyFill="1" applyBorder="1" applyAlignment="1">
      <alignment horizontal="center" vertical="top"/>
    </xf>
    <xf numFmtId="164" fontId="6" fillId="0" borderId="28" xfId="0" applyNumberFormat="1"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28" xfId="0" applyNumberFormat="1" applyFont="1" applyBorder="1" applyAlignment="1">
      <alignment horizontal="center" vertical="top"/>
    </xf>
    <xf numFmtId="164" fontId="6" fillId="0" borderId="52" xfId="0" applyNumberFormat="1" applyFont="1" applyBorder="1" applyAlignment="1">
      <alignment horizontal="center" vertical="top"/>
    </xf>
    <xf numFmtId="0" fontId="28" fillId="0" borderId="34" xfId="0" applyFont="1" applyBorder="1" applyAlignment="1">
      <alignment horizontal="center" vertical="top" wrapText="1"/>
    </xf>
    <xf numFmtId="0" fontId="28" fillId="0" borderId="7" xfId="0" applyFont="1" applyBorder="1" applyAlignment="1">
      <alignment horizontal="center" vertical="top" wrapText="1"/>
    </xf>
    <xf numFmtId="0" fontId="28" fillId="0" borderId="9" xfId="0" applyFont="1" applyBorder="1" applyAlignment="1">
      <alignment horizontal="center" vertical="top" wrapText="1"/>
    </xf>
    <xf numFmtId="0" fontId="5" fillId="2" borderId="25" xfId="0" applyFont="1" applyFill="1" applyBorder="1" applyAlignment="1">
      <alignment horizontal="left" vertical="top"/>
    </xf>
    <xf numFmtId="0" fontId="5" fillId="2" borderId="29" xfId="0" applyFont="1" applyFill="1" applyBorder="1" applyAlignment="1">
      <alignment horizontal="left" vertical="top"/>
    </xf>
    <xf numFmtId="0" fontId="5" fillId="2" borderId="34" xfId="0" applyFont="1" applyFill="1" applyBorder="1" applyAlignment="1">
      <alignment horizontal="left" vertical="top"/>
    </xf>
    <xf numFmtId="0" fontId="5" fillId="3" borderId="27" xfId="0" applyFont="1" applyFill="1" applyBorder="1" applyAlignment="1">
      <alignment horizontal="left" vertical="top" wrapText="1"/>
    </xf>
    <xf numFmtId="0" fontId="5" fillId="3" borderId="33" xfId="0" applyFont="1" applyFill="1" applyBorder="1" applyAlignment="1">
      <alignment horizontal="left" vertical="top" wrapText="1"/>
    </xf>
    <xf numFmtId="0" fontId="5" fillId="3" borderId="9" xfId="0" applyFont="1" applyFill="1" applyBorder="1" applyAlignment="1">
      <alignment horizontal="left" vertical="top" wrapText="1"/>
    </xf>
    <xf numFmtId="0" fontId="28" fillId="0" borderId="48" xfId="0" applyFont="1" applyFill="1" applyBorder="1" applyAlignment="1">
      <alignment horizontal="center" vertical="top" wrapText="1"/>
    </xf>
    <xf numFmtId="0" fontId="28" fillId="0" borderId="45" xfId="0" applyFont="1" applyFill="1" applyBorder="1" applyAlignment="1">
      <alignment horizontal="center" vertical="top" wrapText="1"/>
    </xf>
    <xf numFmtId="0" fontId="29" fillId="0" borderId="34" xfId="0" applyFont="1" applyBorder="1" applyAlignment="1">
      <alignment horizontal="center" vertical="top" wrapText="1"/>
    </xf>
    <xf numFmtId="0" fontId="29" fillId="0" borderId="9" xfId="0" applyFont="1" applyBorder="1" applyAlignment="1">
      <alignment horizontal="center" vertical="top" wrapText="1"/>
    </xf>
    <xf numFmtId="49" fontId="6" fillId="0" borderId="28" xfId="0" applyNumberFormat="1" applyFont="1" applyBorder="1" applyAlignment="1">
      <alignment horizontal="center" vertical="top"/>
    </xf>
    <xf numFmtId="49" fontId="6" fillId="0" borderId="8" xfId="0" applyNumberFormat="1" applyFont="1" applyBorder="1" applyAlignment="1">
      <alignment horizontal="center" vertical="top"/>
    </xf>
    <xf numFmtId="0" fontId="6" fillId="0" borderId="48" xfId="0" applyFont="1" applyBorder="1" applyAlignment="1">
      <alignment horizontal="center" vertical="top" wrapText="1"/>
    </xf>
    <xf numFmtId="0" fontId="6" fillId="0" borderId="45" xfId="0" applyFont="1" applyBorder="1" applyAlignment="1">
      <alignment horizontal="center" vertical="top" wrapText="1"/>
    </xf>
    <xf numFmtId="0" fontId="23" fillId="0" borderId="48" xfId="0" applyFont="1" applyBorder="1" applyAlignment="1">
      <alignment horizontal="center" vertical="top" wrapText="1"/>
    </xf>
    <xf numFmtId="0" fontId="23" fillId="0" borderId="45" xfId="0" applyFont="1" applyBorder="1" applyAlignment="1">
      <alignment horizontal="center" vertical="top" wrapText="1"/>
    </xf>
    <xf numFmtId="0" fontId="24" fillId="0" borderId="34" xfId="0" applyFont="1" applyBorder="1" applyAlignment="1">
      <alignment horizontal="center" vertical="top" wrapText="1"/>
    </xf>
    <xf numFmtId="0" fontId="24" fillId="0" borderId="9" xfId="0" applyFont="1" applyBorder="1" applyAlignment="1">
      <alignment horizontal="center" vertical="top" wrapText="1"/>
    </xf>
    <xf numFmtId="0" fontId="6" fillId="0" borderId="15" xfId="0" applyNumberFormat="1" applyFont="1" applyFill="1" applyBorder="1" applyAlignment="1">
      <alignment horizontal="center" vertical="top"/>
    </xf>
    <xf numFmtId="0" fontId="6" fillId="0" borderId="22" xfId="0" applyNumberFormat="1" applyFont="1" applyFill="1" applyBorder="1" applyAlignment="1">
      <alignment horizontal="center" vertical="top"/>
    </xf>
    <xf numFmtId="0" fontId="6" fillId="0" borderId="16"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0" fontId="23" fillId="0" borderId="46" xfId="0" applyFont="1" applyBorder="1" applyAlignment="1">
      <alignment horizontal="center" vertical="top" wrapText="1"/>
    </xf>
    <xf numFmtId="49" fontId="5" fillId="3" borderId="33"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0" fontId="20" fillId="0" borderId="17" xfId="0" applyFont="1" applyFill="1" applyBorder="1" applyAlignment="1">
      <alignment horizontal="center" vertical="top" wrapText="1"/>
    </xf>
    <xf numFmtId="0" fontId="20" fillId="0" borderId="52"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164" fontId="6" fillId="0" borderId="17" xfId="0" applyNumberFormat="1" applyFont="1" applyBorder="1" applyAlignment="1">
      <alignment horizontal="center" vertical="top"/>
    </xf>
    <xf numFmtId="164" fontId="6" fillId="0" borderId="18"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3" borderId="5" xfId="0" applyNumberFormat="1" applyFont="1" applyFill="1" applyBorder="1" applyAlignment="1">
      <alignment horizontal="center" vertical="top"/>
    </xf>
    <xf numFmtId="0" fontId="6" fillId="0" borderId="48"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16" xfId="0" applyFont="1" applyBorder="1" applyAlignment="1">
      <alignment horizontal="left" vertical="top" wrapText="1"/>
    </xf>
    <xf numFmtId="0" fontId="6" fillId="0" borderId="23" xfId="0" applyFont="1" applyBorder="1" applyAlignment="1">
      <alignment horizontal="left" vertical="top" wrapText="1"/>
    </xf>
    <xf numFmtId="0" fontId="12" fillId="0" borderId="16" xfId="0" applyFont="1" applyBorder="1" applyAlignment="1">
      <alignment horizontal="left" vertical="top" wrapText="1"/>
    </xf>
    <xf numFmtId="0" fontId="12" fillId="0" borderId="23" xfId="0" applyFont="1" applyBorder="1" applyAlignment="1">
      <alignment horizontal="left" vertical="top" wrapText="1"/>
    </xf>
    <xf numFmtId="0" fontId="28" fillId="0" borderId="16" xfId="0" applyFont="1" applyBorder="1" applyAlignment="1">
      <alignment horizontal="left" vertical="top" wrapText="1"/>
    </xf>
    <xf numFmtId="0" fontId="28" fillId="0" borderId="23" xfId="0" applyFont="1" applyBorder="1" applyAlignment="1">
      <alignment horizontal="left" vertical="top" wrapText="1"/>
    </xf>
    <xf numFmtId="0" fontId="6" fillId="0" borderId="48" xfId="0" applyFont="1" applyBorder="1" applyAlignment="1">
      <alignment horizontal="left" vertical="top" wrapText="1"/>
    </xf>
    <xf numFmtId="0" fontId="6" fillId="0" borderId="45" xfId="0" applyFont="1" applyBorder="1" applyAlignment="1">
      <alignment horizontal="left" vertical="top" wrapText="1"/>
    </xf>
    <xf numFmtId="0" fontId="23" fillId="0" borderId="16" xfId="0" applyFont="1" applyBorder="1" applyAlignment="1">
      <alignment horizontal="center" vertical="top" wrapText="1"/>
    </xf>
    <xf numFmtId="0" fontId="23" fillId="0" borderId="37" xfId="0" applyFont="1" applyBorder="1" applyAlignment="1">
      <alignment horizontal="center" vertical="top" wrapText="1"/>
    </xf>
    <xf numFmtId="0" fontId="23" fillId="0" borderId="23" xfId="0" applyFont="1" applyBorder="1" applyAlignment="1">
      <alignment horizontal="center" vertical="top" wrapText="1"/>
    </xf>
    <xf numFmtId="49" fontId="20" fillId="0" borderId="72" xfId="0" applyNumberFormat="1" applyFont="1" applyFill="1" applyBorder="1" applyAlignment="1">
      <alignment vertical="top" wrapText="1"/>
    </xf>
    <xf numFmtId="0" fontId="20" fillId="0" borderId="73" xfId="0" applyFont="1" applyBorder="1" applyAlignment="1">
      <alignment horizontal="center" vertical="top" wrapText="1"/>
    </xf>
    <xf numFmtId="0" fontId="20" fillId="0" borderId="27" xfId="0" applyFont="1" applyBorder="1" applyAlignment="1">
      <alignment horizontal="center" vertical="top" wrapText="1"/>
    </xf>
    <xf numFmtId="0" fontId="12" fillId="0" borderId="11" xfId="0" applyFont="1" applyBorder="1" applyAlignment="1">
      <alignment wrapText="1"/>
    </xf>
    <xf numFmtId="0" fontId="6" fillId="0" borderId="56" xfId="0" applyFont="1" applyBorder="1" applyAlignment="1">
      <alignment vertical="top" wrapText="1"/>
    </xf>
    <xf numFmtId="0" fontId="6" fillId="0" borderId="46" xfId="0" applyFont="1" applyBorder="1" applyAlignment="1">
      <alignment horizontal="left" vertical="top" wrapText="1"/>
    </xf>
    <xf numFmtId="0" fontId="6" fillId="0" borderId="10" xfId="0" applyFont="1" applyFill="1" applyBorder="1" applyAlignment="1">
      <alignment horizontal="left" vertical="top" wrapText="1"/>
    </xf>
    <xf numFmtId="0" fontId="6" fillId="0" borderId="65" xfId="0" applyFont="1" applyFill="1" applyBorder="1" applyAlignment="1">
      <alignment vertical="top" wrapText="1"/>
    </xf>
    <xf numFmtId="0" fontId="24" fillId="0" borderId="16" xfId="0" applyFont="1" applyBorder="1" applyAlignment="1">
      <alignment horizontal="center" vertical="top" wrapText="1"/>
    </xf>
    <xf numFmtId="0" fontId="24" fillId="0" borderId="23" xfId="0" applyFont="1" applyBorder="1" applyAlignment="1">
      <alignment horizontal="center" vertical="top" wrapText="1"/>
    </xf>
    <xf numFmtId="0" fontId="8" fillId="0" borderId="45" xfId="0" applyFont="1" applyBorder="1" applyAlignment="1">
      <alignment wrapText="1"/>
    </xf>
    <xf numFmtId="0" fontId="8" fillId="0" borderId="31" xfId="0" applyFont="1" applyBorder="1" applyAlignment="1">
      <alignment horizontal="center" vertical="top" wrapText="1"/>
    </xf>
    <xf numFmtId="0" fontId="8" fillId="0" borderId="32" xfId="0" applyFont="1" applyBorder="1" applyAlignment="1">
      <alignment horizontal="center" vertical="top" wrapText="1"/>
    </xf>
    <xf numFmtId="0" fontId="8" fillId="0" borderId="36" xfId="0" applyFont="1" applyBorder="1" applyAlignment="1">
      <alignment horizontal="center" vertical="top" wrapText="1"/>
    </xf>
    <xf numFmtId="0" fontId="17" fillId="0" borderId="46" xfId="0" applyFont="1" applyBorder="1" applyAlignment="1">
      <alignment horizontal="center" vertical="top" wrapText="1"/>
    </xf>
    <xf numFmtId="0" fontId="8" fillId="0" borderId="6" xfId="0" applyFont="1" applyBorder="1" applyAlignment="1">
      <alignment horizontal="center" vertical="top" wrapText="1"/>
    </xf>
    <xf numFmtId="0" fontId="7" fillId="4" borderId="74" xfId="0" applyFont="1" applyFill="1" applyBorder="1" applyAlignment="1">
      <alignment horizontal="center" vertical="top"/>
    </xf>
    <xf numFmtId="164" fontId="5" fillId="4" borderId="17" xfId="0" applyNumberFormat="1" applyFont="1" applyFill="1" applyBorder="1" applyAlignment="1">
      <alignment horizontal="center" vertical="top"/>
    </xf>
    <xf numFmtId="164" fontId="5" fillId="4" borderId="70" xfId="0" applyNumberFormat="1" applyFont="1" applyFill="1" applyBorder="1" applyAlignment="1">
      <alignment horizontal="center" vertical="top"/>
    </xf>
    <xf numFmtId="0" fontId="24" fillId="0" borderId="37" xfId="0" applyFont="1" applyBorder="1" applyAlignment="1">
      <alignment horizontal="center" vertical="top" wrapText="1"/>
    </xf>
  </cellXfs>
  <cellStyles count="2">
    <cellStyle name="Įprastas" xfId="0" builtinId="0"/>
    <cellStyle name="Įprastas 2" xfId="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9"/>
  <sheetViews>
    <sheetView tabSelected="1" zoomScale="96" zoomScaleNormal="96" workbookViewId="0">
      <selection activeCell="R40" sqref="R40"/>
    </sheetView>
  </sheetViews>
  <sheetFormatPr defaultColWidth="9.109375" defaultRowHeight="10.199999999999999" x14ac:dyDescent="0.25"/>
  <cols>
    <col min="1" max="1" width="3.6640625" style="1" customWidth="1"/>
    <col min="2" max="3" width="3.109375" style="1" customWidth="1"/>
    <col min="4" max="4" width="26.88671875" style="1" customWidth="1"/>
    <col min="5" max="5" width="8.33203125" style="2" customWidth="1"/>
    <col min="6" max="6" width="3.5546875" style="1" customWidth="1"/>
    <col min="7" max="7" width="7.109375" style="3" customWidth="1"/>
    <col min="8" max="8" width="7.6640625" style="1" customWidth="1"/>
    <col min="9" max="10" width="8.109375" style="1" customWidth="1"/>
    <col min="11" max="11" width="23.5546875" style="1" customWidth="1"/>
    <col min="12" max="12" width="4.5546875" style="4" customWidth="1"/>
    <col min="13" max="13" width="4.88671875" style="1" customWidth="1"/>
    <col min="14" max="14" width="20.21875" style="5" customWidth="1"/>
    <col min="15" max="15" width="19.6640625" style="5" customWidth="1"/>
    <col min="16" max="16384" width="9.109375" style="5"/>
  </cols>
  <sheetData>
    <row r="1" spans="1:19" ht="48.75" customHeight="1" x14ac:dyDescent="0.25">
      <c r="C1" s="57"/>
      <c r="D1" s="57"/>
      <c r="E1" s="58"/>
      <c r="F1" s="57"/>
      <c r="G1" s="59"/>
      <c r="H1" s="57"/>
      <c r="I1" s="265"/>
      <c r="J1" s="266"/>
      <c r="K1" s="266"/>
      <c r="L1" s="266"/>
      <c r="M1" s="266"/>
    </row>
    <row r="2" spans="1:19" ht="16.5" customHeight="1" x14ac:dyDescent="0.25">
      <c r="C2" s="57"/>
      <c r="D2" s="16" t="s">
        <v>125</v>
      </c>
      <c r="E2" s="17"/>
      <c r="F2" s="16"/>
      <c r="G2" s="18"/>
      <c r="H2" s="16"/>
      <c r="I2" s="100"/>
      <c r="J2" s="101"/>
      <c r="K2" s="101"/>
      <c r="L2" s="101"/>
      <c r="M2" s="101"/>
    </row>
    <row r="3" spans="1:19" ht="13.5" customHeight="1" thickBot="1" x14ac:dyDescent="0.3">
      <c r="A3" s="6"/>
      <c r="B3" s="19"/>
      <c r="C3" s="60"/>
      <c r="D3" s="289" t="s">
        <v>29</v>
      </c>
      <c r="E3" s="289"/>
      <c r="F3" s="289"/>
      <c r="G3" s="289"/>
      <c r="H3" s="289"/>
      <c r="I3" s="290"/>
      <c r="J3" s="290"/>
      <c r="K3" s="290"/>
      <c r="L3" s="61"/>
      <c r="M3" s="61"/>
      <c r="N3" s="22"/>
      <c r="O3" s="22"/>
      <c r="P3" s="22"/>
      <c r="Q3" s="22"/>
      <c r="R3" s="22"/>
      <c r="S3" s="22"/>
    </row>
    <row r="4" spans="1:19" ht="36.75" customHeight="1" x14ac:dyDescent="0.25">
      <c r="A4" s="225" t="s">
        <v>0</v>
      </c>
      <c r="B4" s="228" t="s">
        <v>1</v>
      </c>
      <c r="C4" s="228" t="s">
        <v>2</v>
      </c>
      <c r="D4" s="231" t="s">
        <v>3</v>
      </c>
      <c r="E4" s="267" t="s">
        <v>4</v>
      </c>
      <c r="F4" s="270" t="s">
        <v>5</v>
      </c>
      <c r="G4" s="273" t="s">
        <v>6</v>
      </c>
      <c r="H4" s="255" t="s">
        <v>69</v>
      </c>
      <c r="I4" s="256"/>
      <c r="J4" s="257"/>
      <c r="K4" s="284" t="s">
        <v>103</v>
      </c>
      <c r="L4" s="285"/>
      <c r="M4" s="285"/>
      <c r="N4" s="315" t="s">
        <v>70</v>
      </c>
      <c r="O4" s="317" t="s">
        <v>52</v>
      </c>
    </row>
    <row r="5" spans="1:19" ht="15" customHeight="1" x14ac:dyDescent="0.25">
      <c r="A5" s="226"/>
      <c r="B5" s="229"/>
      <c r="C5" s="229"/>
      <c r="D5" s="232"/>
      <c r="E5" s="268"/>
      <c r="F5" s="271"/>
      <c r="G5" s="274"/>
      <c r="H5" s="276" t="s">
        <v>115</v>
      </c>
      <c r="I5" s="278" t="s">
        <v>116</v>
      </c>
      <c r="J5" s="258" t="s">
        <v>117</v>
      </c>
      <c r="K5" s="280" t="s">
        <v>3</v>
      </c>
      <c r="L5" s="282"/>
      <c r="M5" s="283"/>
      <c r="N5" s="316"/>
      <c r="O5" s="318"/>
    </row>
    <row r="6" spans="1:19" ht="90" customHeight="1" thickBot="1" x14ac:dyDescent="0.3">
      <c r="A6" s="227"/>
      <c r="B6" s="230"/>
      <c r="C6" s="230"/>
      <c r="D6" s="233"/>
      <c r="E6" s="269"/>
      <c r="F6" s="272"/>
      <c r="G6" s="275"/>
      <c r="H6" s="277"/>
      <c r="I6" s="279"/>
      <c r="J6" s="259"/>
      <c r="K6" s="281"/>
      <c r="L6" s="23" t="s">
        <v>53</v>
      </c>
      <c r="M6" s="24" t="s">
        <v>54</v>
      </c>
      <c r="N6" s="316"/>
      <c r="O6" s="318"/>
    </row>
    <row r="7" spans="1:19" ht="14.25" customHeight="1" thickBot="1" x14ac:dyDescent="0.3">
      <c r="A7" s="27" t="s">
        <v>7</v>
      </c>
      <c r="B7" s="351" t="s">
        <v>30</v>
      </c>
      <c r="C7" s="352"/>
      <c r="D7" s="352"/>
      <c r="E7" s="352"/>
      <c r="F7" s="352"/>
      <c r="G7" s="352"/>
      <c r="H7" s="352"/>
      <c r="I7" s="352"/>
      <c r="J7" s="352"/>
      <c r="K7" s="352"/>
      <c r="L7" s="352"/>
      <c r="M7" s="352"/>
      <c r="N7" s="352"/>
      <c r="O7" s="353"/>
    </row>
    <row r="8" spans="1:19" ht="14.25" customHeight="1" thickBot="1" x14ac:dyDescent="0.3">
      <c r="A8" s="28" t="s">
        <v>7</v>
      </c>
      <c r="B8" s="29" t="s">
        <v>7</v>
      </c>
      <c r="C8" s="354" t="s">
        <v>40</v>
      </c>
      <c r="D8" s="355"/>
      <c r="E8" s="355"/>
      <c r="F8" s="355"/>
      <c r="G8" s="355"/>
      <c r="H8" s="355"/>
      <c r="I8" s="355"/>
      <c r="J8" s="355"/>
      <c r="K8" s="355"/>
      <c r="L8" s="355"/>
      <c r="M8" s="355"/>
      <c r="N8" s="355"/>
      <c r="O8" s="356"/>
    </row>
    <row r="9" spans="1:19" ht="23.25" customHeight="1" x14ac:dyDescent="0.25">
      <c r="A9" s="97" t="s">
        <v>7</v>
      </c>
      <c r="B9" s="34" t="s">
        <v>7</v>
      </c>
      <c r="C9" s="251" t="s">
        <v>7</v>
      </c>
      <c r="D9" s="253" t="s">
        <v>105</v>
      </c>
      <c r="E9" s="166" t="s">
        <v>36</v>
      </c>
      <c r="F9" s="169" t="s">
        <v>90</v>
      </c>
      <c r="G9" s="68" t="s">
        <v>37</v>
      </c>
      <c r="H9" s="30">
        <v>20</v>
      </c>
      <c r="I9" s="31">
        <v>20</v>
      </c>
      <c r="J9" s="36">
        <v>20</v>
      </c>
      <c r="K9" s="298" t="s">
        <v>111</v>
      </c>
      <c r="L9" s="308" t="s">
        <v>134</v>
      </c>
      <c r="M9" s="310" t="s">
        <v>126</v>
      </c>
      <c r="N9" s="385" t="s">
        <v>127</v>
      </c>
      <c r="O9" s="359"/>
    </row>
    <row r="10" spans="1:19" ht="34.200000000000003" customHeight="1" thickBot="1" x14ac:dyDescent="0.3">
      <c r="A10" s="98"/>
      <c r="B10" s="35"/>
      <c r="C10" s="252"/>
      <c r="D10" s="254"/>
      <c r="E10" s="168"/>
      <c r="F10" s="171"/>
      <c r="G10" s="67" t="s">
        <v>8</v>
      </c>
      <c r="H10" s="32">
        <f t="shared" ref="H10:J10" si="0">H9</f>
        <v>20</v>
      </c>
      <c r="I10" s="32">
        <f t="shared" si="0"/>
        <v>20</v>
      </c>
      <c r="J10" s="33">
        <f t="shared" si="0"/>
        <v>20</v>
      </c>
      <c r="K10" s="299"/>
      <c r="L10" s="309"/>
      <c r="M10" s="311"/>
      <c r="N10" s="386"/>
      <c r="O10" s="360"/>
    </row>
    <row r="11" spans="1:19" ht="32.25" customHeight="1" x14ac:dyDescent="0.25">
      <c r="A11" s="129" t="s">
        <v>7</v>
      </c>
      <c r="B11" s="130" t="s">
        <v>7</v>
      </c>
      <c r="C11" s="251" t="s">
        <v>32</v>
      </c>
      <c r="D11" s="253" t="s">
        <v>135</v>
      </c>
      <c r="E11" s="340" t="s">
        <v>136</v>
      </c>
      <c r="F11" s="361" t="s">
        <v>90</v>
      </c>
      <c r="G11" s="142" t="s">
        <v>37</v>
      </c>
      <c r="H11" s="139">
        <v>0</v>
      </c>
      <c r="I11" s="139">
        <v>0</v>
      </c>
      <c r="J11" s="140">
        <v>0</v>
      </c>
      <c r="K11" s="133" t="s">
        <v>137</v>
      </c>
      <c r="L11" s="135" t="s">
        <v>139</v>
      </c>
      <c r="M11" s="137" t="s">
        <v>139</v>
      </c>
      <c r="N11" s="328"/>
      <c r="O11" s="359"/>
    </row>
    <row r="12" spans="1:19" ht="40.5" customHeight="1" thickBot="1" x14ac:dyDescent="0.3">
      <c r="A12" s="129"/>
      <c r="B12" s="130"/>
      <c r="C12" s="252"/>
      <c r="D12" s="254"/>
      <c r="E12" s="341"/>
      <c r="F12" s="362"/>
      <c r="G12" s="131" t="s">
        <v>8</v>
      </c>
      <c r="H12" s="132">
        <f>H11</f>
        <v>0</v>
      </c>
      <c r="I12" s="132">
        <f t="shared" ref="I12:J12" si="1">I11</f>
        <v>0</v>
      </c>
      <c r="J12" s="132">
        <f t="shared" si="1"/>
        <v>0</v>
      </c>
      <c r="K12" s="134" t="s">
        <v>138</v>
      </c>
      <c r="L12" s="136" t="s">
        <v>139</v>
      </c>
      <c r="M12" s="138" t="s">
        <v>139</v>
      </c>
      <c r="N12" s="329"/>
      <c r="O12" s="360"/>
    </row>
    <row r="13" spans="1:19" ht="34.799999999999997" customHeight="1" x14ac:dyDescent="0.25">
      <c r="A13" s="97" t="s">
        <v>7</v>
      </c>
      <c r="B13" s="34" t="s">
        <v>7</v>
      </c>
      <c r="C13" s="251" t="s">
        <v>33</v>
      </c>
      <c r="D13" s="253" t="s">
        <v>38</v>
      </c>
      <c r="E13" s="166" t="s">
        <v>36</v>
      </c>
      <c r="F13" s="169" t="s">
        <v>90</v>
      </c>
      <c r="G13" s="68" t="s">
        <v>37</v>
      </c>
      <c r="H13" s="30">
        <v>0.5</v>
      </c>
      <c r="I13" s="31">
        <v>0.5</v>
      </c>
      <c r="J13" s="36">
        <v>0.5</v>
      </c>
      <c r="K13" s="298" t="s">
        <v>59</v>
      </c>
      <c r="L13" s="308" t="s">
        <v>140</v>
      </c>
      <c r="M13" s="310" t="s">
        <v>128</v>
      </c>
      <c r="N13" s="357"/>
      <c r="O13" s="389" t="s">
        <v>141</v>
      </c>
      <c r="P13" s="20"/>
    </row>
    <row r="14" spans="1:19" ht="12.6" customHeight="1" thickBot="1" x14ac:dyDescent="0.3">
      <c r="A14" s="98"/>
      <c r="B14" s="35"/>
      <c r="C14" s="252"/>
      <c r="D14" s="254"/>
      <c r="E14" s="168"/>
      <c r="F14" s="171"/>
      <c r="G14" s="67" t="s">
        <v>8</v>
      </c>
      <c r="H14" s="32">
        <f t="shared" ref="H14:J14" si="2">H13</f>
        <v>0.5</v>
      </c>
      <c r="I14" s="32">
        <f t="shared" si="2"/>
        <v>0.5</v>
      </c>
      <c r="J14" s="33">
        <f t="shared" si="2"/>
        <v>0.5</v>
      </c>
      <c r="K14" s="299"/>
      <c r="L14" s="309"/>
      <c r="M14" s="311"/>
      <c r="N14" s="358"/>
      <c r="O14" s="390"/>
      <c r="P14" s="20"/>
    </row>
    <row r="15" spans="1:19" ht="52.5" customHeight="1" x14ac:dyDescent="0.25">
      <c r="A15" s="126" t="s">
        <v>7</v>
      </c>
      <c r="B15" s="34" t="s">
        <v>7</v>
      </c>
      <c r="C15" s="251" t="s">
        <v>34</v>
      </c>
      <c r="D15" s="253" t="s">
        <v>118</v>
      </c>
      <c r="E15" s="166" t="s">
        <v>36</v>
      </c>
      <c r="F15" s="169" t="s">
        <v>90</v>
      </c>
      <c r="G15" s="68" t="s">
        <v>37</v>
      </c>
      <c r="H15" s="30">
        <v>3</v>
      </c>
      <c r="I15" s="31">
        <v>3</v>
      </c>
      <c r="J15" s="36">
        <v>0.3</v>
      </c>
      <c r="K15" s="298" t="s">
        <v>120</v>
      </c>
      <c r="L15" s="308" t="s">
        <v>122</v>
      </c>
      <c r="M15" s="310" t="s">
        <v>148</v>
      </c>
      <c r="N15" s="385" t="s">
        <v>149</v>
      </c>
      <c r="O15" s="387" t="s">
        <v>158</v>
      </c>
      <c r="P15" s="20"/>
    </row>
    <row r="16" spans="1:19" ht="12" customHeight="1" thickBot="1" x14ac:dyDescent="0.3">
      <c r="A16" s="127"/>
      <c r="B16" s="35"/>
      <c r="C16" s="252"/>
      <c r="D16" s="254"/>
      <c r="E16" s="168"/>
      <c r="F16" s="171"/>
      <c r="G16" s="67" t="s">
        <v>8</v>
      </c>
      <c r="H16" s="32">
        <f t="shared" ref="H16:J16" si="3">H15</f>
        <v>3</v>
      </c>
      <c r="I16" s="32">
        <f t="shared" si="3"/>
        <v>3</v>
      </c>
      <c r="J16" s="33">
        <f t="shared" si="3"/>
        <v>0.3</v>
      </c>
      <c r="K16" s="299"/>
      <c r="L16" s="309"/>
      <c r="M16" s="311"/>
      <c r="N16" s="386"/>
      <c r="O16" s="388"/>
      <c r="P16" s="20"/>
    </row>
    <row r="17" spans="1:16" ht="62.25" customHeight="1" x14ac:dyDescent="0.25">
      <c r="A17" s="129" t="s">
        <v>7</v>
      </c>
      <c r="B17" s="130" t="s">
        <v>7</v>
      </c>
      <c r="C17" s="251" t="s">
        <v>35</v>
      </c>
      <c r="D17" s="253" t="s">
        <v>142</v>
      </c>
      <c r="E17" s="166" t="s">
        <v>36</v>
      </c>
      <c r="F17" s="169" t="s">
        <v>90</v>
      </c>
      <c r="G17" s="68" t="s">
        <v>37</v>
      </c>
      <c r="H17" s="139">
        <v>0</v>
      </c>
      <c r="I17" s="139">
        <v>0</v>
      </c>
      <c r="J17" s="140">
        <v>0</v>
      </c>
      <c r="K17" s="298" t="s">
        <v>143</v>
      </c>
      <c r="L17" s="308" t="s">
        <v>139</v>
      </c>
      <c r="M17" s="310" t="s">
        <v>139</v>
      </c>
      <c r="N17" s="328"/>
      <c r="O17" s="330"/>
      <c r="P17" s="20"/>
    </row>
    <row r="18" spans="1:16" ht="14.25" customHeight="1" thickBot="1" x14ac:dyDescent="0.3">
      <c r="A18" s="129"/>
      <c r="B18" s="130"/>
      <c r="C18" s="252"/>
      <c r="D18" s="254"/>
      <c r="E18" s="168"/>
      <c r="F18" s="171"/>
      <c r="G18" s="67" t="s">
        <v>8</v>
      </c>
      <c r="H18" s="132">
        <f>H17</f>
        <v>0</v>
      </c>
      <c r="I18" s="132">
        <f t="shared" ref="I18:J18" si="4">I17</f>
        <v>0</v>
      </c>
      <c r="J18" s="132">
        <f t="shared" si="4"/>
        <v>0</v>
      </c>
      <c r="K18" s="299"/>
      <c r="L18" s="309"/>
      <c r="M18" s="311"/>
      <c r="N18" s="329"/>
      <c r="O18" s="331"/>
      <c r="P18" s="20"/>
    </row>
    <row r="19" spans="1:16" ht="73.5" customHeight="1" x14ac:dyDescent="0.25">
      <c r="A19" s="126" t="s">
        <v>7</v>
      </c>
      <c r="B19" s="34" t="s">
        <v>7</v>
      </c>
      <c r="C19" s="251" t="s">
        <v>48</v>
      </c>
      <c r="D19" s="253" t="s">
        <v>119</v>
      </c>
      <c r="E19" s="166" t="s">
        <v>36</v>
      </c>
      <c r="F19" s="169" t="s">
        <v>90</v>
      </c>
      <c r="G19" s="68" t="s">
        <v>37</v>
      </c>
      <c r="H19" s="30">
        <v>18</v>
      </c>
      <c r="I19" s="31">
        <v>18</v>
      </c>
      <c r="J19" s="36">
        <v>0.4</v>
      </c>
      <c r="K19" s="298" t="s">
        <v>121</v>
      </c>
      <c r="L19" s="308" t="s">
        <v>122</v>
      </c>
      <c r="M19" s="310" t="s">
        <v>129</v>
      </c>
      <c r="N19" s="385" t="s">
        <v>150</v>
      </c>
      <c r="O19" s="389" t="s">
        <v>130</v>
      </c>
      <c r="P19" s="20"/>
    </row>
    <row r="20" spans="1:16" ht="37.799999999999997" customHeight="1" thickBot="1" x14ac:dyDescent="0.3">
      <c r="A20" s="127"/>
      <c r="B20" s="35"/>
      <c r="C20" s="252"/>
      <c r="D20" s="254"/>
      <c r="E20" s="168"/>
      <c r="F20" s="171"/>
      <c r="G20" s="67" t="s">
        <v>8</v>
      </c>
      <c r="H20" s="32">
        <f t="shared" ref="H20:J20" si="5">H19</f>
        <v>18</v>
      </c>
      <c r="I20" s="32">
        <f t="shared" si="5"/>
        <v>18</v>
      </c>
      <c r="J20" s="33">
        <f t="shared" si="5"/>
        <v>0.4</v>
      </c>
      <c r="K20" s="299"/>
      <c r="L20" s="309"/>
      <c r="M20" s="311"/>
      <c r="N20" s="386"/>
      <c r="O20" s="390"/>
      <c r="P20" s="20"/>
    </row>
    <row r="21" spans="1:16" ht="14.4" customHeight="1" thickBot="1" x14ac:dyDescent="0.3">
      <c r="A21" s="127" t="s">
        <v>7</v>
      </c>
      <c r="B21" s="35" t="s">
        <v>7</v>
      </c>
      <c r="C21" s="286" t="s">
        <v>10</v>
      </c>
      <c r="D21" s="287"/>
      <c r="E21" s="287"/>
      <c r="F21" s="287"/>
      <c r="G21" s="288"/>
      <c r="H21" s="37">
        <f>H14+H10+H16+H20</f>
        <v>41.5</v>
      </c>
      <c r="I21" s="37">
        <f>I14+I10+I16+I20+I12+I18</f>
        <v>41.5</v>
      </c>
      <c r="J21" s="37">
        <f>J14+J10+J16+J20+J12+J18</f>
        <v>21.2</v>
      </c>
      <c r="K21" s="38"/>
      <c r="L21" s="39"/>
      <c r="M21" s="124"/>
      <c r="N21" s="335"/>
      <c r="O21" s="336"/>
    </row>
    <row r="22" spans="1:16" ht="14.25" customHeight="1" thickBot="1" x14ac:dyDescent="0.3">
      <c r="A22" s="28" t="s">
        <v>7</v>
      </c>
      <c r="B22" s="29" t="s">
        <v>9</v>
      </c>
      <c r="C22" s="332" t="s">
        <v>71</v>
      </c>
      <c r="D22" s="333"/>
      <c r="E22" s="333"/>
      <c r="F22" s="333"/>
      <c r="G22" s="333"/>
      <c r="H22" s="333"/>
      <c r="I22" s="333"/>
      <c r="J22" s="333"/>
      <c r="K22" s="333"/>
      <c r="L22" s="333"/>
      <c r="M22" s="333"/>
      <c r="N22" s="333"/>
      <c r="O22" s="334"/>
    </row>
    <row r="23" spans="1:16" ht="14.25" customHeight="1" x14ac:dyDescent="0.25">
      <c r="A23" s="237" t="s">
        <v>7</v>
      </c>
      <c r="B23" s="240" t="s">
        <v>9</v>
      </c>
      <c r="C23" s="243" t="s">
        <v>7</v>
      </c>
      <c r="D23" s="234" t="s">
        <v>145</v>
      </c>
      <c r="E23" s="166" t="s">
        <v>36</v>
      </c>
      <c r="F23" s="169" t="s">
        <v>90</v>
      </c>
      <c r="G23" s="342" t="s">
        <v>37</v>
      </c>
      <c r="H23" s="344">
        <v>0</v>
      </c>
      <c r="I23" s="346">
        <v>0</v>
      </c>
      <c r="J23" s="344">
        <v>0</v>
      </c>
      <c r="K23" s="172" t="s">
        <v>109</v>
      </c>
      <c r="L23" s="175" t="s">
        <v>139</v>
      </c>
      <c r="M23" s="312" t="s">
        <v>139</v>
      </c>
      <c r="N23" s="337"/>
      <c r="O23" s="348"/>
    </row>
    <row r="24" spans="1:16" ht="12.75" customHeight="1" x14ac:dyDescent="0.25">
      <c r="A24" s="238"/>
      <c r="B24" s="241"/>
      <c r="C24" s="244"/>
      <c r="D24" s="235"/>
      <c r="E24" s="167"/>
      <c r="F24" s="170"/>
      <c r="G24" s="343"/>
      <c r="H24" s="345"/>
      <c r="I24" s="347"/>
      <c r="J24" s="345"/>
      <c r="K24" s="173"/>
      <c r="L24" s="176"/>
      <c r="M24" s="313"/>
      <c r="N24" s="338"/>
      <c r="O24" s="349"/>
    </row>
    <row r="25" spans="1:16" ht="15.75" customHeight="1" thickBot="1" x14ac:dyDescent="0.3">
      <c r="A25" s="239"/>
      <c r="B25" s="242"/>
      <c r="C25" s="245"/>
      <c r="D25" s="236"/>
      <c r="E25" s="168"/>
      <c r="F25" s="171"/>
      <c r="G25" s="67" t="s">
        <v>8</v>
      </c>
      <c r="H25" s="41">
        <f>H23</f>
        <v>0</v>
      </c>
      <c r="I25" s="41">
        <f>I23</f>
        <v>0</v>
      </c>
      <c r="J25" s="41">
        <f>J23</f>
        <v>0</v>
      </c>
      <c r="K25" s="174"/>
      <c r="L25" s="177"/>
      <c r="M25" s="314"/>
      <c r="N25" s="339"/>
      <c r="O25" s="350"/>
    </row>
    <row r="26" spans="1:16" ht="106.5" customHeight="1" x14ac:dyDescent="0.25">
      <c r="A26" s="237" t="s">
        <v>7</v>
      </c>
      <c r="B26" s="240" t="s">
        <v>9</v>
      </c>
      <c r="C26" s="251" t="s">
        <v>9</v>
      </c>
      <c r="D26" s="253" t="s">
        <v>108</v>
      </c>
      <c r="E26" s="340" t="s">
        <v>36</v>
      </c>
      <c r="F26" s="361" t="s">
        <v>90</v>
      </c>
      <c r="G26" s="142" t="s">
        <v>107</v>
      </c>
      <c r="H26" s="95">
        <v>0</v>
      </c>
      <c r="I26" s="95">
        <v>4.5</v>
      </c>
      <c r="J26" s="95">
        <v>4.5</v>
      </c>
      <c r="K26" s="172" t="s">
        <v>146</v>
      </c>
      <c r="L26" s="175" t="s">
        <v>144</v>
      </c>
      <c r="M26" s="312" t="s">
        <v>144</v>
      </c>
      <c r="N26" s="393" t="s">
        <v>159</v>
      </c>
      <c r="O26" s="387" t="s">
        <v>147</v>
      </c>
    </row>
    <row r="27" spans="1:16" ht="52.2" customHeight="1" thickBot="1" x14ac:dyDescent="0.3">
      <c r="A27" s="239"/>
      <c r="B27" s="242"/>
      <c r="C27" s="252"/>
      <c r="D27" s="254"/>
      <c r="E27" s="341"/>
      <c r="F27" s="362"/>
      <c r="G27" s="67" t="s">
        <v>8</v>
      </c>
      <c r="H27" s="141">
        <f>H26</f>
        <v>0</v>
      </c>
      <c r="I27" s="141">
        <f t="shared" ref="I27:J27" si="6">I26</f>
        <v>4.5</v>
      </c>
      <c r="J27" s="141">
        <f t="shared" si="6"/>
        <v>4.5</v>
      </c>
      <c r="K27" s="173"/>
      <c r="L27" s="177"/>
      <c r="M27" s="314"/>
      <c r="N27" s="394"/>
      <c r="O27" s="388"/>
    </row>
    <row r="28" spans="1:16" ht="62.25" customHeight="1" x14ac:dyDescent="0.25">
      <c r="A28" s="237" t="s">
        <v>7</v>
      </c>
      <c r="B28" s="240" t="s">
        <v>9</v>
      </c>
      <c r="C28" s="243" t="s">
        <v>31</v>
      </c>
      <c r="D28" s="234" t="s">
        <v>47</v>
      </c>
      <c r="E28" s="166" t="s">
        <v>36</v>
      </c>
      <c r="F28" s="169" t="s">
        <v>90</v>
      </c>
      <c r="G28" s="68" t="s">
        <v>37</v>
      </c>
      <c r="H28" s="40">
        <v>15.1</v>
      </c>
      <c r="I28" s="91">
        <v>15.1</v>
      </c>
      <c r="J28" s="147">
        <v>11</v>
      </c>
      <c r="K28" s="404" t="s">
        <v>72</v>
      </c>
      <c r="L28" s="149" t="s">
        <v>106</v>
      </c>
      <c r="M28" s="125" t="s">
        <v>106</v>
      </c>
      <c r="N28" s="401" t="s">
        <v>151</v>
      </c>
      <c r="O28" s="395"/>
      <c r="P28" s="20"/>
    </row>
    <row r="29" spans="1:16" ht="41.25" customHeight="1" x14ac:dyDescent="0.25">
      <c r="A29" s="238"/>
      <c r="B29" s="241"/>
      <c r="C29" s="244"/>
      <c r="D29" s="235"/>
      <c r="E29" s="167"/>
      <c r="F29" s="170"/>
      <c r="G29" s="376" t="s">
        <v>107</v>
      </c>
      <c r="H29" s="378">
        <v>0</v>
      </c>
      <c r="I29" s="379">
        <v>3</v>
      </c>
      <c r="J29" s="380">
        <v>3</v>
      </c>
      <c r="K29" s="405" t="s">
        <v>60</v>
      </c>
      <c r="L29" s="150" t="s">
        <v>67</v>
      </c>
      <c r="M29" s="398" t="s">
        <v>131</v>
      </c>
      <c r="N29" s="402" t="s">
        <v>152</v>
      </c>
      <c r="O29" s="396"/>
      <c r="P29" s="20"/>
    </row>
    <row r="30" spans="1:16" ht="14.25" customHeight="1" x14ac:dyDescent="0.25">
      <c r="A30" s="238"/>
      <c r="B30" s="241"/>
      <c r="C30" s="244"/>
      <c r="D30" s="235"/>
      <c r="E30" s="167"/>
      <c r="F30" s="170"/>
      <c r="G30" s="377"/>
      <c r="H30" s="345"/>
      <c r="I30" s="347"/>
      <c r="J30" s="381"/>
      <c r="K30" s="291" t="s">
        <v>61</v>
      </c>
      <c r="L30" s="320">
        <v>2</v>
      </c>
      <c r="M30" s="399">
        <v>2</v>
      </c>
      <c r="N30" s="403" t="s">
        <v>153</v>
      </c>
      <c r="O30" s="396"/>
      <c r="P30" s="20"/>
    </row>
    <row r="31" spans="1:16" ht="13.95" customHeight="1" thickBot="1" x14ac:dyDescent="0.3">
      <c r="A31" s="239"/>
      <c r="B31" s="242"/>
      <c r="C31" s="245"/>
      <c r="D31" s="236"/>
      <c r="E31" s="168"/>
      <c r="F31" s="171"/>
      <c r="G31" s="67" t="s">
        <v>8</v>
      </c>
      <c r="H31" s="41">
        <f>H28+H29</f>
        <v>15.1</v>
      </c>
      <c r="I31" s="41">
        <f>I28+I29</f>
        <v>18.100000000000001</v>
      </c>
      <c r="J31" s="148">
        <f>J28+J29</f>
        <v>14</v>
      </c>
      <c r="K31" s="292"/>
      <c r="L31" s="321"/>
      <c r="M31" s="400"/>
      <c r="N31" s="394"/>
      <c r="O31" s="397"/>
      <c r="P31" s="20"/>
    </row>
    <row r="32" spans="1:16" ht="14.25" customHeight="1" thickBot="1" x14ac:dyDescent="0.3">
      <c r="A32" s="42" t="s">
        <v>7</v>
      </c>
      <c r="B32" s="43" t="s">
        <v>9</v>
      </c>
      <c r="C32" s="44"/>
      <c r="D32" s="382" t="s">
        <v>10</v>
      </c>
      <c r="E32" s="383"/>
      <c r="F32" s="384"/>
      <c r="G32" s="45"/>
      <c r="H32" s="46">
        <f>H31+H25</f>
        <v>15.1</v>
      </c>
      <c r="I32" s="46">
        <f>I31+I25+I27</f>
        <v>22.6</v>
      </c>
      <c r="J32" s="46">
        <f>J31+J25+J27</f>
        <v>18.5</v>
      </c>
      <c r="K32" s="38"/>
      <c r="L32" s="47"/>
      <c r="M32" s="47"/>
      <c r="N32" s="335"/>
      <c r="O32" s="336"/>
    </row>
    <row r="33" spans="1:15" ht="13.5" customHeight="1" thickBot="1" x14ac:dyDescent="0.3">
      <c r="A33" s="28" t="s">
        <v>7</v>
      </c>
      <c r="B33" s="29" t="s">
        <v>31</v>
      </c>
      <c r="C33" s="143" t="s">
        <v>39</v>
      </c>
      <c r="D33" s="144"/>
      <c r="E33" s="144"/>
      <c r="F33" s="144"/>
      <c r="G33" s="144"/>
      <c r="H33" s="144"/>
      <c r="I33" s="144"/>
      <c r="J33" s="144"/>
      <c r="K33" s="144"/>
      <c r="L33" s="144"/>
      <c r="M33" s="144"/>
      <c r="N33" s="144"/>
      <c r="O33" s="145"/>
    </row>
    <row r="34" spans="1:15" ht="42.75" customHeight="1" x14ac:dyDescent="0.25">
      <c r="A34" s="156" t="s">
        <v>7</v>
      </c>
      <c r="B34" s="218" t="s">
        <v>31</v>
      </c>
      <c r="C34" s="160" t="s">
        <v>33</v>
      </c>
      <c r="D34" s="187" t="s">
        <v>73</v>
      </c>
      <c r="E34" s="248" t="s">
        <v>36</v>
      </c>
      <c r="F34" s="184" t="s">
        <v>90</v>
      </c>
      <c r="G34" s="64" t="s">
        <v>37</v>
      </c>
      <c r="H34" s="87">
        <v>3</v>
      </c>
      <c r="I34" s="48">
        <v>3</v>
      </c>
      <c r="J34" s="77">
        <v>3</v>
      </c>
      <c r="K34" s="325" t="s">
        <v>62</v>
      </c>
      <c r="L34" s="293" t="s">
        <v>133</v>
      </c>
      <c r="M34" s="295" t="s">
        <v>133</v>
      </c>
      <c r="N34" s="393" t="s">
        <v>132</v>
      </c>
      <c r="O34" s="391"/>
    </row>
    <row r="35" spans="1:15" ht="39.6" customHeight="1" thickBot="1" x14ac:dyDescent="0.3">
      <c r="A35" s="217"/>
      <c r="B35" s="219"/>
      <c r="C35" s="216"/>
      <c r="D35" s="188"/>
      <c r="E35" s="249"/>
      <c r="F35" s="186"/>
      <c r="G35" s="65" t="s">
        <v>8</v>
      </c>
      <c r="H35" s="41">
        <f t="shared" ref="H35:J35" si="7">H34</f>
        <v>3</v>
      </c>
      <c r="I35" s="41">
        <f t="shared" si="7"/>
        <v>3</v>
      </c>
      <c r="J35" s="78">
        <f t="shared" si="7"/>
        <v>3</v>
      </c>
      <c r="K35" s="326"/>
      <c r="L35" s="294"/>
      <c r="M35" s="296"/>
      <c r="N35" s="394"/>
      <c r="O35" s="392"/>
    </row>
    <row r="36" spans="1:15" ht="36.75" customHeight="1" x14ac:dyDescent="0.25">
      <c r="A36" s="156" t="s">
        <v>7</v>
      </c>
      <c r="B36" s="218" t="s">
        <v>31</v>
      </c>
      <c r="C36" s="160" t="s">
        <v>48</v>
      </c>
      <c r="D36" s="246" t="s">
        <v>74</v>
      </c>
      <c r="E36" s="248" t="s">
        <v>36</v>
      </c>
      <c r="F36" s="184" t="s">
        <v>90</v>
      </c>
      <c r="G36" s="64" t="s">
        <v>37</v>
      </c>
      <c r="H36" s="95">
        <v>0</v>
      </c>
      <c r="I36" s="95">
        <v>0</v>
      </c>
      <c r="J36" s="96">
        <v>0</v>
      </c>
      <c r="K36" s="306" t="s">
        <v>63</v>
      </c>
      <c r="L36" s="293" t="s">
        <v>101</v>
      </c>
      <c r="M36" s="295" t="s">
        <v>101</v>
      </c>
      <c r="N36" s="365"/>
      <c r="O36" s="300"/>
    </row>
    <row r="37" spans="1:15" ht="15.75" customHeight="1" thickBot="1" x14ac:dyDescent="0.3">
      <c r="A37" s="217"/>
      <c r="B37" s="219"/>
      <c r="C37" s="216"/>
      <c r="D37" s="247"/>
      <c r="E37" s="249"/>
      <c r="F37" s="186"/>
      <c r="G37" s="65" t="s">
        <v>8</v>
      </c>
      <c r="H37" s="41">
        <f t="shared" ref="H37:J37" si="8">H36</f>
        <v>0</v>
      </c>
      <c r="I37" s="41">
        <f t="shared" si="8"/>
        <v>0</v>
      </c>
      <c r="J37" s="79">
        <f t="shared" si="8"/>
        <v>0</v>
      </c>
      <c r="K37" s="307"/>
      <c r="L37" s="294"/>
      <c r="M37" s="296"/>
      <c r="N37" s="366"/>
      <c r="O37" s="301"/>
    </row>
    <row r="38" spans="1:15" ht="48.75" customHeight="1" x14ac:dyDescent="0.25">
      <c r="A38" s="264" t="s">
        <v>7</v>
      </c>
      <c r="B38" s="250" t="s">
        <v>31</v>
      </c>
      <c r="C38" s="260" t="s">
        <v>91</v>
      </c>
      <c r="D38" s="261" t="s">
        <v>92</v>
      </c>
      <c r="E38" s="262" t="s">
        <v>36</v>
      </c>
      <c r="F38" s="263" t="s">
        <v>90</v>
      </c>
      <c r="G38" s="92" t="s">
        <v>37</v>
      </c>
      <c r="H38" s="93">
        <v>6.3</v>
      </c>
      <c r="I38" s="93">
        <v>6.3</v>
      </c>
      <c r="J38" s="94">
        <v>6.3</v>
      </c>
      <c r="K38" s="319" t="s">
        <v>100</v>
      </c>
      <c r="L38" s="297">
        <v>1</v>
      </c>
      <c r="M38" s="327">
        <v>1</v>
      </c>
      <c r="N38" s="393" t="s">
        <v>154</v>
      </c>
      <c r="O38" s="406"/>
    </row>
    <row r="39" spans="1:15" ht="33.6" customHeight="1" thickBot="1" x14ac:dyDescent="0.3">
      <c r="A39" s="409"/>
      <c r="B39" s="410"/>
      <c r="C39" s="411"/>
      <c r="D39" s="261"/>
      <c r="E39" s="412"/>
      <c r="F39" s="413"/>
      <c r="G39" s="414" t="s">
        <v>8</v>
      </c>
      <c r="H39" s="415">
        <f t="shared" ref="H39:J39" si="9">H38</f>
        <v>6.3</v>
      </c>
      <c r="I39" s="415">
        <f t="shared" si="9"/>
        <v>6.3</v>
      </c>
      <c r="J39" s="416">
        <f t="shared" si="9"/>
        <v>6.3</v>
      </c>
      <c r="K39" s="319"/>
      <c r="L39" s="297"/>
      <c r="M39" s="327"/>
      <c r="N39" s="403"/>
      <c r="O39" s="417"/>
    </row>
    <row r="40" spans="1:15" ht="51" customHeight="1" x14ac:dyDescent="0.25">
      <c r="A40" s="156" t="s">
        <v>7</v>
      </c>
      <c r="B40" s="158" t="s">
        <v>31</v>
      </c>
      <c r="C40" s="160" t="s">
        <v>49</v>
      </c>
      <c r="D40" s="187" t="s">
        <v>50</v>
      </c>
      <c r="E40" s="162" t="s">
        <v>36</v>
      </c>
      <c r="F40" s="184" t="s">
        <v>90</v>
      </c>
      <c r="G40" s="64" t="s">
        <v>37</v>
      </c>
      <c r="H40" s="87">
        <v>11.5</v>
      </c>
      <c r="I40" s="48">
        <v>11.5</v>
      </c>
      <c r="J40" s="77">
        <v>11.4</v>
      </c>
      <c r="K40" s="322" t="s">
        <v>75</v>
      </c>
      <c r="L40" s="293">
        <v>63.2</v>
      </c>
      <c r="M40" s="295">
        <v>63.2</v>
      </c>
      <c r="N40" s="393" t="s">
        <v>160</v>
      </c>
      <c r="O40" s="406"/>
    </row>
    <row r="41" spans="1:15" ht="28.8" customHeight="1" thickBot="1" x14ac:dyDescent="0.3">
      <c r="A41" s="157"/>
      <c r="B41" s="159"/>
      <c r="C41" s="161"/>
      <c r="D41" s="215"/>
      <c r="E41" s="163"/>
      <c r="F41" s="185"/>
      <c r="G41" s="65" t="s">
        <v>8</v>
      </c>
      <c r="H41" s="41">
        <f>H40</f>
        <v>11.5</v>
      </c>
      <c r="I41" s="41">
        <f>I40</f>
        <v>11.5</v>
      </c>
      <c r="J41" s="78">
        <f>J40</f>
        <v>11.4</v>
      </c>
      <c r="K41" s="408"/>
      <c r="L41" s="294"/>
      <c r="M41" s="296"/>
      <c r="N41" s="394"/>
      <c r="O41" s="407"/>
    </row>
    <row r="42" spans="1:15" ht="39.75" customHeight="1" x14ac:dyDescent="0.25">
      <c r="A42" s="156" t="s">
        <v>7</v>
      </c>
      <c r="B42" s="158" t="s">
        <v>31</v>
      </c>
      <c r="C42" s="160" t="s">
        <v>95</v>
      </c>
      <c r="D42" s="187" t="s">
        <v>96</v>
      </c>
      <c r="E42" s="162" t="s">
        <v>36</v>
      </c>
      <c r="F42" s="184" t="s">
        <v>90</v>
      </c>
      <c r="G42" s="64" t="s">
        <v>37</v>
      </c>
      <c r="H42" s="87">
        <v>35</v>
      </c>
      <c r="I42" s="48">
        <v>35</v>
      </c>
      <c r="J42" s="77">
        <v>35</v>
      </c>
      <c r="K42" s="322" t="s">
        <v>97</v>
      </c>
      <c r="L42" s="293">
        <v>3</v>
      </c>
      <c r="M42" s="295">
        <v>3</v>
      </c>
      <c r="N42" s="393" t="s">
        <v>155</v>
      </c>
      <c r="O42" s="406"/>
    </row>
    <row r="43" spans="1:15" ht="33.6" customHeight="1" thickBot="1" x14ac:dyDescent="0.3">
      <c r="A43" s="157"/>
      <c r="B43" s="159"/>
      <c r="C43" s="161"/>
      <c r="D43" s="215"/>
      <c r="E43" s="163"/>
      <c r="F43" s="185"/>
      <c r="G43" s="65" t="s">
        <v>8</v>
      </c>
      <c r="H43" s="41">
        <f>H42</f>
        <v>35</v>
      </c>
      <c r="I43" s="41">
        <f>I42</f>
        <v>35</v>
      </c>
      <c r="J43" s="78">
        <f>J42</f>
        <v>35</v>
      </c>
      <c r="K43" s="408"/>
      <c r="L43" s="294"/>
      <c r="M43" s="296"/>
      <c r="N43" s="394"/>
      <c r="O43" s="407"/>
    </row>
    <row r="44" spans="1:15" ht="23.25" customHeight="1" x14ac:dyDescent="0.25">
      <c r="A44" s="156" t="s">
        <v>7</v>
      </c>
      <c r="B44" s="218" t="s">
        <v>31</v>
      </c>
      <c r="C44" s="160" t="s">
        <v>93</v>
      </c>
      <c r="D44" s="187" t="s">
        <v>94</v>
      </c>
      <c r="E44" s="248" t="s">
        <v>36</v>
      </c>
      <c r="F44" s="184" t="s">
        <v>90</v>
      </c>
      <c r="G44" s="64" t="s">
        <v>37</v>
      </c>
      <c r="H44" s="90">
        <v>0</v>
      </c>
      <c r="I44" s="49">
        <v>0</v>
      </c>
      <c r="J44" s="89">
        <v>0</v>
      </c>
      <c r="K44" s="323" t="s">
        <v>99</v>
      </c>
      <c r="L44" s="293">
        <v>0</v>
      </c>
      <c r="M44" s="295">
        <v>0</v>
      </c>
      <c r="N44" s="365"/>
      <c r="O44" s="300"/>
    </row>
    <row r="45" spans="1:15" ht="18.75" customHeight="1" thickBot="1" x14ac:dyDescent="0.3">
      <c r="A45" s="217"/>
      <c r="B45" s="219"/>
      <c r="C45" s="216"/>
      <c r="D45" s="188"/>
      <c r="E45" s="249"/>
      <c r="F45" s="186"/>
      <c r="G45" s="65" t="s">
        <v>8</v>
      </c>
      <c r="H45" s="41">
        <f>H44</f>
        <v>0</v>
      </c>
      <c r="I45" s="41">
        <f>I44</f>
        <v>0</v>
      </c>
      <c r="J45" s="78">
        <f>J44</f>
        <v>0</v>
      </c>
      <c r="K45" s="324"/>
      <c r="L45" s="302"/>
      <c r="M45" s="303"/>
      <c r="N45" s="366"/>
      <c r="O45" s="301"/>
    </row>
    <row r="46" spans="1:15" ht="14.25" customHeight="1" thickBot="1" x14ac:dyDescent="0.3">
      <c r="A46" s="98" t="s">
        <v>7</v>
      </c>
      <c r="B46" s="99" t="s">
        <v>31</v>
      </c>
      <c r="C46" s="201" t="s">
        <v>10</v>
      </c>
      <c r="D46" s="202"/>
      <c r="E46" s="202"/>
      <c r="F46" s="202"/>
      <c r="G46" s="202"/>
      <c r="H46" s="82">
        <f>H35+H37+H39+H41+H45+H43</f>
        <v>55.8</v>
      </c>
      <c r="I46" s="82">
        <f>I35+I37+I39+I41+I45+I43</f>
        <v>55.8</v>
      </c>
      <c r="J46" s="80">
        <f>J35+J37+J39+J41+J45+J43</f>
        <v>55.7</v>
      </c>
      <c r="K46" s="39"/>
      <c r="L46" s="62"/>
      <c r="M46" s="63"/>
      <c r="N46" s="335"/>
      <c r="O46" s="336"/>
    </row>
    <row r="47" spans="1:15" ht="12.75" customHeight="1" thickBot="1" x14ac:dyDescent="0.3">
      <c r="A47" s="28" t="s">
        <v>7</v>
      </c>
      <c r="B47" s="29" t="s">
        <v>32</v>
      </c>
      <c r="C47" s="332" t="s">
        <v>76</v>
      </c>
      <c r="D47" s="333"/>
      <c r="E47" s="333"/>
      <c r="F47" s="333"/>
      <c r="G47" s="333"/>
      <c r="H47" s="333"/>
      <c r="I47" s="333"/>
      <c r="J47" s="333"/>
      <c r="K47" s="333"/>
      <c r="L47" s="333"/>
      <c r="M47" s="333"/>
      <c r="N47" s="333"/>
      <c r="O47" s="334"/>
    </row>
    <row r="48" spans="1:15" ht="13.2" x14ac:dyDescent="0.25">
      <c r="A48" s="156" t="s">
        <v>7</v>
      </c>
      <c r="B48" s="218" t="s">
        <v>32</v>
      </c>
      <c r="C48" s="160" t="s">
        <v>9</v>
      </c>
      <c r="D48" s="187" t="s">
        <v>42</v>
      </c>
      <c r="E48" s="248" t="s">
        <v>36</v>
      </c>
      <c r="F48" s="184" t="s">
        <v>90</v>
      </c>
      <c r="G48" s="66" t="s">
        <v>37</v>
      </c>
      <c r="H48" s="88">
        <v>0</v>
      </c>
      <c r="I48" s="48">
        <v>0</v>
      </c>
      <c r="J48" s="85">
        <v>0</v>
      </c>
      <c r="K48" s="306" t="s">
        <v>77</v>
      </c>
      <c r="L48" s="304">
        <v>0</v>
      </c>
      <c r="M48" s="304">
        <v>0</v>
      </c>
      <c r="N48" s="365"/>
      <c r="O48" s="300"/>
    </row>
    <row r="49" spans="1:15" ht="19.2" customHeight="1" thickBot="1" x14ac:dyDescent="0.3">
      <c r="A49" s="217"/>
      <c r="B49" s="219"/>
      <c r="C49" s="216"/>
      <c r="D49" s="188"/>
      <c r="E49" s="249"/>
      <c r="F49" s="186"/>
      <c r="G49" s="67" t="s">
        <v>8</v>
      </c>
      <c r="H49" s="86">
        <f>SUM(H48)</f>
        <v>0</v>
      </c>
      <c r="I49" s="41">
        <f>I48</f>
        <v>0</v>
      </c>
      <c r="J49" s="86">
        <f>J48</f>
        <v>0</v>
      </c>
      <c r="K49" s="307"/>
      <c r="L49" s="305"/>
      <c r="M49" s="305"/>
      <c r="N49" s="366"/>
      <c r="O49" s="301"/>
    </row>
    <row r="50" spans="1:15" ht="22.5" customHeight="1" x14ac:dyDescent="0.25">
      <c r="A50" s="156" t="s">
        <v>7</v>
      </c>
      <c r="B50" s="158" t="s">
        <v>32</v>
      </c>
      <c r="C50" s="160" t="s">
        <v>33</v>
      </c>
      <c r="D50" s="223" t="s">
        <v>43</v>
      </c>
      <c r="E50" s="162" t="s">
        <v>36</v>
      </c>
      <c r="F50" s="184" t="s">
        <v>90</v>
      </c>
      <c r="G50" s="66" t="s">
        <v>37</v>
      </c>
      <c r="H50" s="88">
        <v>0</v>
      </c>
      <c r="I50" s="48">
        <v>0</v>
      </c>
      <c r="J50" s="77">
        <v>0</v>
      </c>
      <c r="K50" s="164" t="s">
        <v>64</v>
      </c>
      <c r="L50" s="178">
        <v>0</v>
      </c>
      <c r="M50" s="295">
        <v>0</v>
      </c>
      <c r="N50" s="365"/>
      <c r="O50" s="367"/>
    </row>
    <row r="51" spans="1:15" ht="16.5" customHeight="1" thickBot="1" x14ac:dyDescent="0.3">
      <c r="A51" s="157"/>
      <c r="B51" s="159"/>
      <c r="C51" s="161"/>
      <c r="D51" s="224"/>
      <c r="E51" s="163"/>
      <c r="F51" s="185"/>
      <c r="G51" s="67" t="s">
        <v>8</v>
      </c>
      <c r="H51" s="86">
        <f>SUM(H50)</f>
        <v>0</v>
      </c>
      <c r="I51" s="41">
        <f>I50</f>
        <v>0</v>
      </c>
      <c r="J51" s="78">
        <f>J50</f>
        <v>0</v>
      </c>
      <c r="K51" s="165"/>
      <c r="L51" s="179"/>
      <c r="M51" s="296"/>
      <c r="N51" s="366"/>
      <c r="O51" s="368"/>
    </row>
    <row r="52" spans="1:15" ht="96" customHeight="1" x14ac:dyDescent="0.25">
      <c r="A52" s="156" t="s">
        <v>7</v>
      </c>
      <c r="B52" s="158" t="s">
        <v>32</v>
      </c>
      <c r="C52" s="160" t="s">
        <v>34</v>
      </c>
      <c r="D52" s="187" t="s">
        <v>44</v>
      </c>
      <c r="E52" s="162" t="s">
        <v>36</v>
      </c>
      <c r="F52" s="184" t="s">
        <v>90</v>
      </c>
      <c r="G52" s="66" t="s">
        <v>37</v>
      </c>
      <c r="H52" s="88">
        <v>6.6</v>
      </c>
      <c r="I52" s="48">
        <v>6.6</v>
      </c>
      <c r="J52" s="77">
        <v>6.6</v>
      </c>
      <c r="K52" s="164" t="s">
        <v>65</v>
      </c>
      <c r="L52" s="178">
        <v>5</v>
      </c>
      <c r="M52" s="371">
        <v>5</v>
      </c>
      <c r="N52" s="393" t="s">
        <v>156</v>
      </c>
      <c r="O52" s="406"/>
    </row>
    <row r="53" spans="1:15" ht="38.4" customHeight="1" thickBot="1" x14ac:dyDescent="0.3">
      <c r="A53" s="157"/>
      <c r="B53" s="159"/>
      <c r="C53" s="161"/>
      <c r="D53" s="215"/>
      <c r="E53" s="163"/>
      <c r="F53" s="185"/>
      <c r="G53" s="67" t="s">
        <v>8</v>
      </c>
      <c r="H53" s="86">
        <f>SUM(H52)</f>
        <v>6.6</v>
      </c>
      <c r="I53" s="41">
        <f>I52</f>
        <v>6.6</v>
      </c>
      <c r="J53" s="78">
        <f>J52</f>
        <v>6.6</v>
      </c>
      <c r="K53" s="165"/>
      <c r="L53" s="179"/>
      <c r="M53" s="372"/>
      <c r="N53" s="394"/>
      <c r="O53" s="407"/>
    </row>
    <row r="54" spans="1:15" ht="26.25" customHeight="1" x14ac:dyDescent="0.25">
      <c r="A54" s="156" t="s">
        <v>7</v>
      </c>
      <c r="B54" s="218" t="s">
        <v>32</v>
      </c>
      <c r="C54" s="160" t="s">
        <v>35</v>
      </c>
      <c r="D54" s="187" t="s">
        <v>45</v>
      </c>
      <c r="E54" s="248" t="s">
        <v>36</v>
      </c>
      <c r="F54" s="184" t="s">
        <v>90</v>
      </c>
      <c r="G54" s="66" t="s">
        <v>37</v>
      </c>
      <c r="H54" s="88">
        <v>0</v>
      </c>
      <c r="I54" s="48">
        <v>0</v>
      </c>
      <c r="J54" s="77">
        <v>0</v>
      </c>
      <c r="K54" s="164" t="s">
        <v>66</v>
      </c>
      <c r="L54" s="369">
        <v>0</v>
      </c>
      <c r="M54" s="371">
        <v>0</v>
      </c>
      <c r="N54" s="365"/>
      <c r="O54" s="128"/>
    </row>
    <row r="55" spans="1:15" ht="15" customHeight="1" thickBot="1" x14ac:dyDescent="0.3">
      <c r="A55" s="217"/>
      <c r="B55" s="219"/>
      <c r="C55" s="216"/>
      <c r="D55" s="188"/>
      <c r="E55" s="249"/>
      <c r="F55" s="186"/>
      <c r="G55" s="67" t="s">
        <v>8</v>
      </c>
      <c r="H55" s="86">
        <f>SUM(H54)</f>
        <v>0</v>
      </c>
      <c r="I55" s="41">
        <f>I54</f>
        <v>0</v>
      </c>
      <c r="J55" s="78">
        <f>J54</f>
        <v>0</v>
      </c>
      <c r="K55" s="165"/>
      <c r="L55" s="370"/>
      <c r="M55" s="372"/>
      <c r="N55" s="373"/>
      <c r="O55" s="146"/>
    </row>
    <row r="56" spans="1:15" ht="13.2" customHeight="1" thickBot="1" x14ac:dyDescent="0.3">
      <c r="A56" s="98" t="s">
        <v>7</v>
      </c>
      <c r="B56" s="99" t="s">
        <v>32</v>
      </c>
      <c r="C56" s="143" t="s">
        <v>10</v>
      </c>
      <c r="D56" s="144"/>
      <c r="E56" s="144"/>
      <c r="F56" s="144"/>
      <c r="G56" s="151"/>
      <c r="H56" s="76">
        <f>H49+H51+H53+H55</f>
        <v>6.6</v>
      </c>
      <c r="I56" s="82">
        <f>I49+I51+I53+I55</f>
        <v>6.6</v>
      </c>
      <c r="J56" s="80">
        <f>J49+J51+J53+J55</f>
        <v>6.6</v>
      </c>
      <c r="K56" s="39"/>
      <c r="L56" s="39"/>
      <c r="M56" s="39"/>
      <c r="N56" s="335"/>
      <c r="O56" s="336"/>
    </row>
    <row r="57" spans="1:15" ht="14.1" customHeight="1" thickBot="1" x14ac:dyDescent="0.3">
      <c r="A57" s="28" t="s">
        <v>7</v>
      </c>
      <c r="B57" s="29" t="s">
        <v>33</v>
      </c>
      <c r="C57" s="143" t="s">
        <v>41</v>
      </c>
      <c r="D57" s="144"/>
      <c r="E57" s="144"/>
      <c r="F57" s="144"/>
      <c r="G57" s="144"/>
      <c r="H57" s="144"/>
      <c r="I57" s="144"/>
      <c r="J57" s="144"/>
      <c r="K57" s="144"/>
      <c r="L57" s="144"/>
      <c r="M57" s="374"/>
      <c r="N57" s="374"/>
      <c r="O57" s="375"/>
    </row>
    <row r="58" spans="1:15" ht="25.95" customHeight="1" x14ac:dyDescent="0.25">
      <c r="A58" s="156" t="s">
        <v>7</v>
      </c>
      <c r="B58" s="158" t="s">
        <v>33</v>
      </c>
      <c r="C58" s="160" t="s">
        <v>31</v>
      </c>
      <c r="D58" s="187" t="s">
        <v>46</v>
      </c>
      <c r="E58" s="162" t="s">
        <v>36</v>
      </c>
      <c r="F58" s="184" t="s">
        <v>90</v>
      </c>
      <c r="G58" s="69" t="s">
        <v>37</v>
      </c>
      <c r="H58" s="87">
        <v>0</v>
      </c>
      <c r="I58" s="48">
        <v>0</v>
      </c>
      <c r="J58" s="77">
        <v>0</v>
      </c>
      <c r="K58" s="70" t="s">
        <v>98</v>
      </c>
      <c r="L58" s="71">
        <v>0</v>
      </c>
      <c r="M58" s="72">
        <v>0</v>
      </c>
      <c r="N58" s="365"/>
      <c r="O58" s="367"/>
    </row>
    <row r="59" spans="1:15" ht="28.2" customHeight="1" thickBot="1" x14ac:dyDescent="0.3">
      <c r="A59" s="157"/>
      <c r="B59" s="159"/>
      <c r="C59" s="161"/>
      <c r="D59" s="215"/>
      <c r="E59" s="163"/>
      <c r="F59" s="185"/>
      <c r="G59" s="65" t="s">
        <v>8</v>
      </c>
      <c r="H59" s="41">
        <f>H58</f>
        <v>0</v>
      </c>
      <c r="I59" s="41">
        <f>I58</f>
        <v>0</v>
      </c>
      <c r="J59" s="78">
        <f>J58</f>
        <v>0</v>
      </c>
      <c r="K59" s="21" t="s">
        <v>78</v>
      </c>
      <c r="L59" s="122">
        <v>0</v>
      </c>
      <c r="M59" s="123">
        <v>0</v>
      </c>
      <c r="N59" s="366"/>
      <c r="O59" s="368"/>
    </row>
    <row r="60" spans="1:15" ht="39" customHeight="1" x14ac:dyDescent="0.25">
      <c r="A60" s="156" t="s">
        <v>7</v>
      </c>
      <c r="B60" s="158" t="s">
        <v>33</v>
      </c>
      <c r="C60" s="160" t="s">
        <v>33</v>
      </c>
      <c r="D60" s="187" t="s">
        <v>51</v>
      </c>
      <c r="E60" s="162" t="s">
        <v>36</v>
      </c>
      <c r="F60" s="184" t="s">
        <v>90</v>
      </c>
      <c r="G60" s="69" t="s">
        <v>37</v>
      </c>
      <c r="H60" s="87">
        <v>20</v>
      </c>
      <c r="I60" s="48">
        <v>20</v>
      </c>
      <c r="J60" s="77">
        <v>20</v>
      </c>
      <c r="K60" s="164" t="s">
        <v>79</v>
      </c>
      <c r="L60" s="178">
        <v>200</v>
      </c>
      <c r="M60" s="180">
        <v>192</v>
      </c>
      <c r="N60" s="393" t="s">
        <v>161</v>
      </c>
      <c r="O60" s="387" t="s">
        <v>162</v>
      </c>
    </row>
    <row r="61" spans="1:15" ht="31.8" customHeight="1" thickBot="1" x14ac:dyDescent="0.3">
      <c r="A61" s="157"/>
      <c r="B61" s="159"/>
      <c r="C61" s="161"/>
      <c r="D61" s="188"/>
      <c r="E61" s="163"/>
      <c r="F61" s="185"/>
      <c r="G61" s="65" t="s">
        <v>8</v>
      </c>
      <c r="H61" s="41">
        <f t="shared" ref="H61:J61" si="10">SUM(H60)</f>
        <v>20</v>
      </c>
      <c r="I61" s="41">
        <f t="shared" si="10"/>
        <v>20</v>
      </c>
      <c r="J61" s="79">
        <f t="shared" si="10"/>
        <v>20</v>
      </c>
      <c r="K61" s="165"/>
      <c r="L61" s="179"/>
      <c r="M61" s="181"/>
      <c r="N61" s="394"/>
      <c r="O61" s="388"/>
    </row>
    <row r="62" spans="1:15" ht="27.75" customHeight="1" x14ac:dyDescent="0.25">
      <c r="A62" s="156" t="s">
        <v>7</v>
      </c>
      <c r="B62" s="158" t="s">
        <v>33</v>
      </c>
      <c r="C62" s="160" t="s">
        <v>34</v>
      </c>
      <c r="D62" s="187" t="s">
        <v>124</v>
      </c>
      <c r="E62" s="162" t="s">
        <v>36</v>
      </c>
      <c r="F62" s="184" t="s">
        <v>90</v>
      </c>
      <c r="G62" s="69" t="s">
        <v>37</v>
      </c>
      <c r="H62" s="87">
        <v>9</v>
      </c>
      <c r="I62" s="48">
        <v>9</v>
      </c>
      <c r="J62" s="77">
        <v>0</v>
      </c>
      <c r="K62" s="164" t="s">
        <v>123</v>
      </c>
      <c r="L62" s="178">
        <v>3</v>
      </c>
      <c r="M62" s="180">
        <v>0</v>
      </c>
      <c r="N62" s="363"/>
      <c r="O62" s="387" t="s">
        <v>157</v>
      </c>
    </row>
    <row r="63" spans="1:15" ht="12" customHeight="1" thickBot="1" x14ac:dyDescent="0.3">
      <c r="A63" s="157"/>
      <c r="B63" s="159"/>
      <c r="C63" s="161"/>
      <c r="D63" s="188"/>
      <c r="E63" s="163"/>
      <c r="F63" s="185"/>
      <c r="G63" s="65" t="s">
        <v>8</v>
      </c>
      <c r="H63" s="41">
        <f t="shared" ref="H63:J63" si="11">SUM(H62)</f>
        <v>9</v>
      </c>
      <c r="I63" s="41">
        <f t="shared" si="11"/>
        <v>9</v>
      </c>
      <c r="J63" s="79">
        <f t="shared" si="11"/>
        <v>0</v>
      </c>
      <c r="K63" s="165"/>
      <c r="L63" s="179"/>
      <c r="M63" s="181"/>
      <c r="N63" s="364"/>
      <c r="O63" s="388"/>
    </row>
    <row r="64" spans="1:15" ht="13.8" thickBot="1" x14ac:dyDescent="0.3">
      <c r="A64" s="98" t="s">
        <v>7</v>
      </c>
      <c r="B64" s="99" t="s">
        <v>33</v>
      </c>
      <c r="C64" s="201" t="s">
        <v>10</v>
      </c>
      <c r="D64" s="202"/>
      <c r="E64" s="202"/>
      <c r="F64" s="202"/>
      <c r="G64" s="202"/>
      <c r="H64" s="82">
        <f>H59+H61+H63</f>
        <v>29</v>
      </c>
      <c r="I64" s="82">
        <f>I59+I61+I63</f>
        <v>29</v>
      </c>
      <c r="J64" s="82">
        <f t="shared" ref="J64" si="12">J59+J61+J63</f>
        <v>20</v>
      </c>
      <c r="K64" s="50"/>
      <c r="L64" s="47"/>
      <c r="M64" s="47"/>
      <c r="N64" s="335"/>
      <c r="O64" s="336"/>
    </row>
    <row r="65" spans="1:16" ht="13.8" thickBot="1" x14ac:dyDescent="0.3">
      <c r="A65" s="28" t="s">
        <v>9</v>
      </c>
      <c r="B65" s="199" t="s">
        <v>11</v>
      </c>
      <c r="C65" s="200"/>
      <c r="D65" s="200"/>
      <c r="E65" s="200"/>
      <c r="F65" s="200"/>
      <c r="G65" s="200"/>
      <c r="H65" s="83">
        <f>H64+H56+H46+H32+H21</f>
        <v>148</v>
      </c>
      <c r="I65" s="83">
        <f>I64+I56+I46+I32+I21</f>
        <v>155.5</v>
      </c>
      <c r="J65" s="81">
        <f>J64+J56+J46+J32+J21</f>
        <v>122.00000000000001</v>
      </c>
      <c r="K65" s="51"/>
      <c r="L65" s="52"/>
      <c r="M65" s="52"/>
      <c r="N65" s="152"/>
      <c r="O65" s="153"/>
    </row>
    <row r="66" spans="1:16" ht="13.8" thickBot="1" x14ac:dyDescent="0.3">
      <c r="A66" s="53" t="s">
        <v>7</v>
      </c>
      <c r="B66" s="198" t="s">
        <v>12</v>
      </c>
      <c r="C66" s="198"/>
      <c r="D66" s="198"/>
      <c r="E66" s="198"/>
      <c r="F66" s="198"/>
      <c r="G66" s="198"/>
      <c r="H66" s="56">
        <f t="shared" ref="H66:J66" si="13">H65</f>
        <v>148</v>
      </c>
      <c r="I66" s="84">
        <f t="shared" si="13"/>
        <v>155.5</v>
      </c>
      <c r="J66" s="56">
        <f t="shared" si="13"/>
        <v>122.00000000000001</v>
      </c>
      <c r="K66" s="54"/>
      <c r="L66" s="55"/>
      <c r="M66" s="55"/>
      <c r="N66" s="154"/>
      <c r="O66" s="155"/>
    </row>
    <row r="67" spans="1:16" ht="20.25" customHeight="1" x14ac:dyDescent="0.25">
      <c r="A67" s="103"/>
      <c r="B67" s="104"/>
      <c r="C67" s="104"/>
      <c r="D67" s="104"/>
      <c r="E67" s="104"/>
      <c r="F67" s="75"/>
      <c r="G67" s="75"/>
      <c r="H67" s="75"/>
      <c r="I67" s="75"/>
      <c r="J67" s="75"/>
      <c r="K67" s="105"/>
      <c r="L67" s="105"/>
      <c r="M67" s="105"/>
      <c r="N67" s="106"/>
      <c r="O67" s="106"/>
      <c r="P67" s="7"/>
    </row>
    <row r="68" spans="1:16" ht="20.25" customHeight="1" x14ac:dyDescent="0.25">
      <c r="A68" s="103"/>
      <c r="B68" s="104"/>
      <c r="C68" s="104"/>
      <c r="D68" s="104"/>
      <c r="E68" s="104"/>
      <c r="F68" s="75"/>
      <c r="G68" s="75"/>
      <c r="H68" s="75"/>
      <c r="I68" s="75"/>
      <c r="J68" s="75"/>
      <c r="K68" s="105"/>
      <c r="L68" s="105"/>
      <c r="M68" s="105"/>
      <c r="N68" s="106"/>
      <c r="O68" s="106"/>
      <c r="P68" s="7"/>
    </row>
    <row r="69" spans="1:16" ht="20.25" customHeight="1" x14ac:dyDescent="0.25">
      <c r="A69" s="103"/>
      <c r="B69" s="104"/>
      <c r="C69" s="104"/>
      <c r="D69" s="104"/>
      <c r="E69" s="104"/>
      <c r="F69" s="75"/>
      <c r="G69" s="75"/>
      <c r="H69" s="75"/>
      <c r="I69" s="75"/>
      <c r="J69" s="75"/>
      <c r="K69" s="105"/>
      <c r="L69" s="105"/>
      <c r="M69" s="105"/>
      <c r="N69" s="106"/>
      <c r="O69" s="106"/>
      <c r="P69" s="7"/>
    </row>
    <row r="70" spans="1:16" ht="20.25" customHeight="1" x14ac:dyDescent="0.25">
      <c r="A70" s="103"/>
      <c r="B70" s="104"/>
      <c r="C70" s="8"/>
      <c r="D70" s="25"/>
      <c r="E70" s="26"/>
      <c r="F70" s="182" t="s">
        <v>13</v>
      </c>
      <c r="G70" s="182"/>
      <c r="H70" s="182"/>
      <c r="I70" s="182"/>
      <c r="J70" s="182"/>
      <c r="K70" s="105"/>
      <c r="L70" s="105"/>
      <c r="M70" s="105"/>
      <c r="N70" s="106"/>
      <c r="O70" s="106"/>
      <c r="P70" s="7"/>
    </row>
    <row r="71" spans="1:16" ht="10.95" customHeight="1" thickBot="1" x14ac:dyDescent="0.3">
      <c r="A71" s="102"/>
      <c r="B71" s="102"/>
      <c r="C71" s="9"/>
      <c r="D71" s="9"/>
      <c r="E71" s="9"/>
      <c r="F71" s="183"/>
      <c r="G71" s="183"/>
      <c r="H71" s="183"/>
      <c r="I71" s="183"/>
      <c r="J71" s="183"/>
      <c r="K71" s="102"/>
      <c r="L71" s="107"/>
      <c r="M71" s="102"/>
      <c r="N71" s="75"/>
      <c r="O71" s="75"/>
    </row>
    <row r="72" spans="1:16" ht="70.2" customHeight="1" thickBot="1" x14ac:dyDescent="0.3">
      <c r="A72" s="102"/>
      <c r="B72" s="102"/>
      <c r="C72" s="220" t="s">
        <v>14</v>
      </c>
      <c r="D72" s="221"/>
      <c r="E72" s="221"/>
      <c r="F72" s="221"/>
      <c r="G72" s="222"/>
      <c r="H72" s="108" t="s">
        <v>112</v>
      </c>
      <c r="I72" s="109" t="s">
        <v>113</v>
      </c>
      <c r="J72" s="109" t="s">
        <v>114</v>
      </c>
      <c r="K72" s="102"/>
      <c r="L72" s="107"/>
      <c r="M72" s="102"/>
      <c r="N72" s="75"/>
      <c r="O72" s="75"/>
    </row>
    <row r="73" spans="1:16" ht="13.95" customHeight="1" thickBot="1" x14ac:dyDescent="0.3">
      <c r="A73" s="102"/>
      <c r="B73" s="102"/>
      <c r="C73" s="209" t="s">
        <v>15</v>
      </c>
      <c r="D73" s="210"/>
      <c r="E73" s="210"/>
      <c r="F73" s="210"/>
      <c r="G73" s="211"/>
      <c r="H73" s="110">
        <f>H74+H75+H76+H79+H77+H78</f>
        <v>148</v>
      </c>
      <c r="I73" s="110">
        <f t="shared" ref="I73:J73" si="14">I74+I75+I76+I79+I77+I78</f>
        <v>155.5</v>
      </c>
      <c r="J73" s="119">
        <f t="shared" si="14"/>
        <v>122</v>
      </c>
      <c r="K73" s="106"/>
      <c r="L73" s="106"/>
      <c r="M73" s="106"/>
      <c r="N73" s="75"/>
      <c r="O73" s="75"/>
    </row>
    <row r="74" spans="1:16" ht="13.2" customHeight="1" x14ac:dyDescent="0.25">
      <c r="A74" s="102"/>
      <c r="B74" s="102"/>
      <c r="C74" s="203" t="s">
        <v>55</v>
      </c>
      <c r="D74" s="204"/>
      <c r="E74" s="204"/>
      <c r="F74" s="204"/>
      <c r="G74" s="205"/>
      <c r="H74" s="111"/>
      <c r="I74" s="112"/>
      <c r="J74" s="112"/>
      <c r="K74" s="102"/>
      <c r="L74" s="107"/>
      <c r="M74" s="102"/>
      <c r="N74" s="75"/>
      <c r="O74" s="75"/>
    </row>
    <row r="75" spans="1:16" ht="26.4" customHeight="1" x14ac:dyDescent="0.25">
      <c r="A75" s="102"/>
      <c r="B75" s="102"/>
      <c r="C75" s="195" t="s">
        <v>110</v>
      </c>
      <c r="D75" s="196"/>
      <c r="E75" s="196"/>
      <c r="F75" s="196"/>
      <c r="G75" s="197"/>
      <c r="H75" s="113">
        <v>148</v>
      </c>
      <c r="I75" s="114">
        <v>148</v>
      </c>
      <c r="J75" s="114">
        <v>114.5</v>
      </c>
      <c r="K75" s="102"/>
      <c r="L75" s="107"/>
      <c r="M75" s="102"/>
      <c r="N75" s="75"/>
      <c r="O75" s="75"/>
    </row>
    <row r="76" spans="1:16" ht="13.2" customHeight="1" x14ac:dyDescent="0.25">
      <c r="A76" s="102"/>
      <c r="B76" s="102"/>
      <c r="C76" s="195" t="s">
        <v>102</v>
      </c>
      <c r="D76" s="206"/>
      <c r="E76" s="206"/>
      <c r="F76" s="206"/>
      <c r="G76" s="207"/>
      <c r="H76" s="113">
        <v>0</v>
      </c>
      <c r="I76" s="114">
        <v>7.5</v>
      </c>
      <c r="J76" s="114">
        <v>7.5</v>
      </c>
      <c r="K76" s="102"/>
      <c r="L76" s="107"/>
      <c r="M76" s="102"/>
      <c r="N76" s="75"/>
      <c r="O76" s="75"/>
    </row>
    <row r="77" spans="1:16" ht="13.95" customHeight="1" x14ac:dyDescent="0.25">
      <c r="A77" s="102"/>
      <c r="B77" s="102"/>
      <c r="C77" s="203" t="s">
        <v>56</v>
      </c>
      <c r="D77" s="204"/>
      <c r="E77" s="204"/>
      <c r="F77" s="204"/>
      <c r="G77" s="208"/>
      <c r="H77" s="115"/>
      <c r="I77" s="116"/>
      <c r="J77" s="116"/>
      <c r="K77" s="102"/>
      <c r="L77" s="107"/>
      <c r="M77" s="102"/>
      <c r="N77" s="75"/>
      <c r="O77" s="75"/>
    </row>
    <row r="78" spans="1:16" ht="13.95" customHeight="1" x14ac:dyDescent="0.25">
      <c r="A78" s="102"/>
      <c r="B78" s="102"/>
      <c r="C78" s="212" t="s">
        <v>57</v>
      </c>
      <c r="D78" s="213"/>
      <c r="E78" s="213"/>
      <c r="F78" s="213"/>
      <c r="G78" s="214"/>
      <c r="H78" s="115"/>
      <c r="I78" s="116"/>
      <c r="J78" s="116"/>
      <c r="K78" s="102"/>
      <c r="L78" s="107"/>
      <c r="M78" s="102"/>
      <c r="N78" s="75"/>
      <c r="O78" s="75"/>
    </row>
    <row r="79" spans="1:16" ht="15" customHeight="1" thickBot="1" x14ac:dyDescent="0.3">
      <c r="A79" s="102"/>
      <c r="B79" s="102"/>
      <c r="C79" s="195" t="s">
        <v>104</v>
      </c>
      <c r="D79" s="196"/>
      <c r="E79" s="196"/>
      <c r="F79" s="196"/>
      <c r="G79" s="197"/>
      <c r="H79" s="115"/>
      <c r="I79" s="116"/>
      <c r="J79" s="116"/>
      <c r="K79" s="102"/>
      <c r="L79" s="107"/>
      <c r="M79" s="102"/>
      <c r="N79" s="75"/>
      <c r="O79" s="75"/>
    </row>
    <row r="80" spans="1:16" ht="13.2" customHeight="1" thickBot="1" x14ac:dyDescent="0.3">
      <c r="A80" s="102"/>
      <c r="B80" s="102"/>
      <c r="C80" s="209" t="s">
        <v>16</v>
      </c>
      <c r="D80" s="210"/>
      <c r="E80" s="210"/>
      <c r="F80" s="210"/>
      <c r="G80" s="211"/>
      <c r="H80" s="117">
        <f>H81*1</f>
        <v>0</v>
      </c>
      <c r="I80" s="117">
        <f t="shared" ref="I80:J80" si="15">I81*1</f>
        <v>0</v>
      </c>
      <c r="J80" s="120">
        <f t="shared" si="15"/>
        <v>0</v>
      </c>
      <c r="K80" s="102"/>
      <c r="L80" s="107"/>
      <c r="M80" s="102"/>
      <c r="N80" s="75"/>
      <c r="O80" s="75"/>
    </row>
    <row r="81" spans="1:18" ht="13.2" customHeight="1" thickBot="1" x14ac:dyDescent="0.3">
      <c r="A81" s="102"/>
      <c r="B81" s="102"/>
      <c r="C81" s="189" t="s">
        <v>58</v>
      </c>
      <c r="D81" s="190"/>
      <c r="E81" s="190"/>
      <c r="F81" s="190"/>
      <c r="G81" s="191"/>
      <c r="H81" s="115"/>
      <c r="I81" s="116"/>
      <c r="J81" s="116"/>
      <c r="K81" s="102"/>
      <c r="L81" s="107"/>
      <c r="M81" s="102"/>
      <c r="N81" s="75"/>
      <c r="O81" s="75"/>
    </row>
    <row r="82" spans="1:18" ht="13.95" customHeight="1" thickBot="1" x14ac:dyDescent="0.3">
      <c r="A82" s="102"/>
      <c r="B82" s="102"/>
      <c r="C82" s="192" t="s">
        <v>17</v>
      </c>
      <c r="D82" s="193"/>
      <c r="E82" s="193"/>
      <c r="F82" s="193"/>
      <c r="G82" s="194"/>
      <c r="H82" s="118">
        <f>H80+H73</f>
        <v>148</v>
      </c>
      <c r="I82" s="118">
        <f t="shared" ref="I82:J82" si="16">I80+I73</f>
        <v>155.5</v>
      </c>
      <c r="J82" s="121">
        <f t="shared" si="16"/>
        <v>122</v>
      </c>
      <c r="K82" s="102"/>
      <c r="L82" s="107"/>
      <c r="M82" s="102"/>
      <c r="N82" s="75"/>
      <c r="O82" s="75"/>
    </row>
    <row r="89" spans="1:18" x14ac:dyDescent="0.25">
      <c r="R89" s="5">
        <v>0</v>
      </c>
    </row>
  </sheetData>
  <mergeCells count="278">
    <mergeCell ref="N32:O32"/>
    <mergeCell ref="K26:K27"/>
    <mergeCell ref="L26:L27"/>
    <mergeCell ref="M26:M27"/>
    <mergeCell ref="F26:F27"/>
    <mergeCell ref="N30:N31"/>
    <mergeCell ref="N54:N55"/>
    <mergeCell ref="M57:O57"/>
    <mergeCell ref="N58:N59"/>
    <mergeCell ref="O58:O59"/>
    <mergeCell ref="O34:O35"/>
    <mergeCell ref="N36:N37"/>
    <mergeCell ref="O36:O37"/>
    <mergeCell ref="N38:N39"/>
    <mergeCell ref="O38:O39"/>
    <mergeCell ref="N40:N41"/>
    <mergeCell ref="O40:O41"/>
    <mergeCell ref="N42:N43"/>
    <mergeCell ref="O42:O43"/>
    <mergeCell ref="G29:G30"/>
    <mergeCell ref="H29:H30"/>
    <mergeCell ref="I29:I30"/>
    <mergeCell ref="J29:J30"/>
    <mergeCell ref="D32:F32"/>
    <mergeCell ref="N60:N61"/>
    <mergeCell ref="O60:O61"/>
    <mergeCell ref="N62:N63"/>
    <mergeCell ref="O62:O63"/>
    <mergeCell ref="N64:O64"/>
    <mergeCell ref="N56:O56"/>
    <mergeCell ref="N44:N45"/>
    <mergeCell ref="O44:O45"/>
    <mergeCell ref="C47:O47"/>
    <mergeCell ref="N48:N49"/>
    <mergeCell ref="O48:O49"/>
    <mergeCell ref="N50:N51"/>
    <mergeCell ref="O50:O51"/>
    <mergeCell ref="N52:N53"/>
    <mergeCell ref="O52:O53"/>
    <mergeCell ref="N46:O46"/>
    <mergeCell ref="L54:L55"/>
    <mergeCell ref="M54:M55"/>
    <mergeCell ref="F52:F53"/>
    <mergeCell ref="F58:F59"/>
    <mergeCell ref="D52:D53"/>
    <mergeCell ref="M50:M51"/>
    <mergeCell ref="L52:L53"/>
    <mergeCell ref="M52:M53"/>
    <mergeCell ref="M42:M43"/>
    <mergeCell ref="M38:M39"/>
    <mergeCell ref="N17:N18"/>
    <mergeCell ref="O17:O18"/>
    <mergeCell ref="N19:N20"/>
    <mergeCell ref="O19:O20"/>
    <mergeCell ref="C22:O22"/>
    <mergeCell ref="N21:O21"/>
    <mergeCell ref="N23:N25"/>
    <mergeCell ref="N26:N27"/>
    <mergeCell ref="C26:C27"/>
    <mergeCell ref="D26:D27"/>
    <mergeCell ref="E26:E27"/>
    <mergeCell ref="G23:G24"/>
    <mergeCell ref="H23:H24"/>
    <mergeCell ref="I23:I24"/>
    <mergeCell ref="J23:J24"/>
    <mergeCell ref="O26:O27"/>
    <mergeCell ref="O23:O25"/>
    <mergeCell ref="C17:C18"/>
    <mergeCell ref="D17:D18"/>
    <mergeCell ref="E17:E18"/>
    <mergeCell ref="F17:F18"/>
    <mergeCell ref="K17:K18"/>
    <mergeCell ref="K44:K45"/>
    <mergeCell ref="A48:A49"/>
    <mergeCell ref="L17:L18"/>
    <mergeCell ref="M17:M18"/>
    <mergeCell ref="B44:B45"/>
    <mergeCell ref="A44:A45"/>
    <mergeCell ref="M36:M37"/>
    <mergeCell ref="L36:L37"/>
    <mergeCell ref="M34:M35"/>
    <mergeCell ref="L34:L35"/>
    <mergeCell ref="E34:E35"/>
    <mergeCell ref="A42:A43"/>
    <mergeCell ref="B42:B43"/>
    <mergeCell ref="C42:C43"/>
    <mergeCell ref="D42:D43"/>
    <mergeCell ref="E42:E43"/>
    <mergeCell ref="F42:F43"/>
    <mergeCell ref="K42:K43"/>
    <mergeCell ref="A40:A41"/>
    <mergeCell ref="B40:B41"/>
    <mergeCell ref="C40:C41"/>
    <mergeCell ref="E40:E41"/>
    <mergeCell ref="K34:K35"/>
    <mergeCell ref="L42:L43"/>
    <mergeCell ref="N4:N6"/>
    <mergeCell ref="O4:O6"/>
    <mergeCell ref="K38:K39"/>
    <mergeCell ref="K36:K37"/>
    <mergeCell ref="L9:L10"/>
    <mergeCell ref="M9:M10"/>
    <mergeCell ref="L30:L31"/>
    <mergeCell ref="M30:M31"/>
    <mergeCell ref="M13:M14"/>
    <mergeCell ref="L13:L14"/>
    <mergeCell ref="B7:O7"/>
    <mergeCell ref="C8:O8"/>
    <mergeCell ref="N9:N10"/>
    <mergeCell ref="O9:O10"/>
    <mergeCell ref="N11:N12"/>
    <mergeCell ref="O11:O12"/>
    <mergeCell ref="N13:N14"/>
    <mergeCell ref="O13:O14"/>
    <mergeCell ref="N15:N16"/>
    <mergeCell ref="O15:O16"/>
    <mergeCell ref="D11:D12"/>
    <mergeCell ref="C11:C12"/>
    <mergeCell ref="E11:E12"/>
    <mergeCell ref="F11:F12"/>
    <mergeCell ref="M40:M41"/>
    <mergeCell ref="L38:L39"/>
    <mergeCell ref="K9:K10"/>
    <mergeCell ref="O28:O31"/>
    <mergeCell ref="N34:N35"/>
    <mergeCell ref="E44:E45"/>
    <mergeCell ref="F44:F45"/>
    <mergeCell ref="C48:C49"/>
    <mergeCell ref="L44:L45"/>
    <mergeCell ref="M44:M45"/>
    <mergeCell ref="L48:L49"/>
    <mergeCell ref="K48:K49"/>
    <mergeCell ref="M48:M49"/>
    <mergeCell ref="K13:K14"/>
    <mergeCell ref="L15:L16"/>
    <mergeCell ref="M15:M16"/>
    <mergeCell ref="K19:K20"/>
    <mergeCell ref="L19:L20"/>
    <mergeCell ref="M19:M20"/>
    <mergeCell ref="M23:M25"/>
    <mergeCell ref="K15:K16"/>
    <mergeCell ref="F48:F49"/>
    <mergeCell ref="E48:E49"/>
    <mergeCell ref="D48:D49"/>
    <mergeCell ref="I1:M1"/>
    <mergeCell ref="E4:E6"/>
    <mergeCell ref="F4:F6"/>
    <mergeCell ref="G4:G6"/>
    <mergeCell ref="H5:H6"/>
    <mergeCell ref="I5:I6"/>
    <mergeCell ref="C4:C6"/>
    <mergeCell ref="K5:K6"/>
    <mergeCell ref="L5:M5"/>
    <mergeCell ref="K4:M4"/>
    <mergeCell ref="D3:K3"/>
    <mergeCell ref="H4:J4"/>
    <mergeCell ref="J5:J6"/>
    <mergeCell ref="C9:C10"/>
    <mergeCell ref="D9:D10"/>
    <mergeCell ref="E9:E10"/>
    <mergeCell ref="F9:F10"/>
    <mergeCell ref="C38:C39"/>
    <mergeCell ref="D38:D39"/>
    <mergeCell ref="A34:A35"/>
    <mergeCell ref="B34:B35"/>
    <mergeCell ref="F36:F37"/>
    <mergeCell ref="C34:C35"/>
    <mergeCell ref="D34:D35"/>
    <mergeCell ref="E38:E39"/>
    <mergeCell ref="F38:F39"/>
    <mergeCell ref="A38:A39"/>
    <mergeCell ref="F13:F14"/>
    <mergeCell ref="F34:F35"/>
    <mergeCell ref="F19:F20"/>
    <mergeCell ref="D23:D25"/>
    <mergeCell ref="C15:C16"/>
    <mergeCell ref="D15:D16"/>
    <mergeCell ref="E15:E16"/>
    <mergeCell ref="F15:F16"/>
    <mergeCell ref="A4:A6"/>
    <mergeCell ref="B4:B6"/>
    <mergeCell ref="D4:D6"/>
    <mergeCell ref="E13:E14"/>
    <mergeCell ref="E28:E31"/>
    <mergeCell ref="D28:D31"/>
    <mergeCell ref="A28:A31"/>
    <mergeCell ref="B28:B31"/>
    <mergeCell ref="C28:C31"/>
    <mergeCell ref="C19:C20"/>
    <mergeCell ref="D19:D20"/>
    <mergeCell ref="E19:E20"/>
    <mergeCell ref="A23:A25"/>
    <mergeCell ref="B23:B25"/>
    <mergeCell ref="C23:C25"/>
    <mergeCell ref="C13:C14"/>
    <mergeCell ref="D13:D14"/>
    <mergeCell ref="C21:G21"/>
    <mergeCell ref="F28:F31"/>
    <mergeCell ref="A26:A27"/>
    <mergeCell ref="B26:B27"/>
    <mergeCell ref="A58:A59"/>
    <mergeCell ref="B58:B59"/>
    <mergeCell ref="C58:C59"/>
    <mergeCell ref="D58:D59"/>
    <mergeCell ref="A62:A63"/>
    <mergeCell ref="C54:C55"/>
    <mergeCell ref="A54:A55"/>
    <mergeCell ref="B54:B55"/>
    <mergeCell ref="C72:G72"/>
    <mergeCell ref="A60:A61"/>
    <mergeCell ref="B60:B61"/>
    <mergeCell ref="C60:C61"/>
    <mergeCell ref="D60:D61"/>
    <mergeCell ref="E60:E61"/>
    <mergeCell ref="D54:D55"/>
    <mergeCell ref="E54:E55"/>
    <mergeCell ref="C81:G81"/>
    <mergeCell ref="C82:G82"/>
    <mergeCell ref="C79:G79"/>
    <mergeCell ref="B66:G66"/>
    <mergeCell ref="B65:G65"/>
    <mergeCell ref="C64:G64"/>
    <mergeCell ref="C46:G46"/>
    <mergeCell ref="E58:E59"/>
    <mergeCell ref="K60:K61"/>
    <mergeCell ref="C74:G74"/>
    <mergeCell ref="B62:B63"/>
    <mergeCell ref="C75:G75"/>
    <mergeCell ref="C76:G76"/>
    <mergeCell ref="C77:G77"/>
    <mergeCell ref="C80:G80"/>
    <mergeCell ref="C78:G78"/>
    <mergeCell ref="C73:G73"/>
    <mergeCell ref="C50:C51"/>
    <mergeCell ref="D50:D51"/>
    <mergeCell ref="B50:B51"/>
    <mergeCell ref="B48:B49"/>
    <mergeCell ref="E50:E51"/>
    <mergeCell ref="F50:F51"/>
    <mergeCell ref="K50:K51"/>
    <mergeCell ref="L60:L61"/>
    <mergeCell ref="M60:M61"/>
    <mergeCell ref="F70:J70"/>
    <mergeCell ref="F71:J71"/>
    <mergeCell ref="F60:F61"/>
    <mergeCell ref="F54:F55"/>
    <mergeCell ref="C62:C63"/>
    <mergeCell ref="D62:D63"/>
    <mergeCell ref="E62:E63"/>
    <mergeCell ref="F62:F63"/>
    <mergeCell ref="K62:K63"/>
    <mergeCell ref="L62:L63"/>
    <mergeCell ref="M62:M63"/>
    <mergeCell ref="K54:K55"/>
    <mergeCell ref="A52:A53"/>
    <mergeCell ref="B52:B53"/>
    <mergeCell ref="C52:C53"/>
    <mergeCell ref="E52:E53"/>
    <mergeCell ref="K52:K53"/>
    <mergeCell ref="E23:E25"/>
    <mergeCell ref="F23:F25"/>
    <mergeCell ref="K23:K25"/>
    <mergeCell ref="L23:L25"/>
    <mergeCell ref="A50:A51"/>
    <mergeCell ref="C36:C37"/>
    <mergeCell ref="D36:D37"/>
    <mergeCell ref="E36:E37"/>
    <mergeCell ref="B38:B39"/>
    <mergeCell ref="L50:L51"/>
    <mergeCell ref="C44:C45"/>
    <mergeCell ref="K30:K31"/>
    <mergeCell ref="L40:L41"/>
    <mergeCell ref="A36:A37"/>
    <mergeCell ref="B36:B37"/>
    <mergeCell ref="D44:D45"/>
    <mergeCell ref="D40:D41"/>
    <mergeCell ref="F40:F41"/>
    <mergeCell ref="K40:K41"/>
  </mergeCells>
  <phoneticPr fontId="1" type="noConversion"/>
  <pageMargins left="0.55118110236220474" right="0.35433070866141736" top="0.59055118110236227" bottom="0.59055118110236227" header="0.51181102362204722" footer="0.51181102362204722"/>
  <pageSetup paperSize="9" scale="78" fitToHeight="0" orientation="landscape" horizontalDpi="4294967294" vertic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J8" sqref="J8"/>
    </sheetView>
  </sheetViews>
  <sheetFormatPr defaultRowHeight="13.2" x14ac:dyDescent="0.25"/>
  <cols>
    <col min="2" max="2" width="14.88671875" customWidth="1"/>
    <col min="3" max="3" width="43.5546875" customWidth="1"/>
  </cols>
  <sheetData>
    <row r="2" spans="2:3" ht="13.8" thickBot="1" x14ac:dyDescent="0.3">
      <c r="C2" t="s">
        <v>27</v>
      </c>
    </row>
    <row r="3" spans="2:3" ht="31.8" thickBot="1" x14ac:dyDescent="0.3">
      <c r="B3" s="10" t="s">
        <v>18</v>
      </c>
      <c r="C3" s="11" t="s">
        <v>19</v>
      </c>
    </row>
    <row r="4" spans="2:3" ht="15.6" x14ac:dyDescent="0.25">
      <c r="B4" s="73">
        <v>0</v>
      </c>
      <c r="C4" s="74" t="s">
        <v>20</v>
      </c>
    </row>
    <row r="5" spans="2:3" ht="15.6" x14ac:dyDescent="0.25">
      <c r="B5" s="12">
        <v>1</v>
      </c>
      <c r="C5" s="13" t="s">
        <v>22</v>
      </c>
    </row>
    <row r="6" spans="2:3" ht="15.6" x14ac:dyDescent="0.25">
      <c r="B6" s="12">
        <v>2</v>
      </c>
      <c r="C6" s="13" t="s">
        <v>21</v>
      </c>
    </row>
    <row r="7" spans="2:3" ht="15.6" x14ac:dyDescent="0.25">
      <c r="B7" s="12">
        <v>3</v>
      </c>
      <c r="C7" s="13" t="s">
        <v>24</v>
      </c>
    </row>
    <row r="8" spans="2:3" ht="15.6" x14ac:dyDescent="0.25">
      <c r="B8" s="12">
        <v>4</v>
      </c>
      <c r="C8" s="13" t="s">
        <v>80</v>
      </c>
    </row>
    <row r="9" spans="2:3" ht="15.6" x14ac:dyDescent="0.25">
      <c r="B9" s="12">
        <v>5</v>
      </c>
      <c r="C9" s="13" t="s">
        <v>81</v>
      </c>
    </row>
    <row r="10" spans="2:3" ht="15.6" x14ac:dyDescent="0.25">
      <c r="B10" s="12">
        <v>6</v>
      </c>
      <c r="C10" s="13" t="s">
        <v>25</v>
      </c>
    </row>
    <row r="11" spans="2:3" ht="15.6" x14ac:dyDescent="0.25">
      <c r="B11" s="12">
        <v>7</v>
      </c>
      <c r="C11" s="13" t="s">
        <v>82</v>
      </c>
    </row>
    <row r="12" spans="2:3" ht="15.6" x14ac:dyDescent="0.25">
      <c r="B12" s="12">
        <v>8</v>
      </c>
      <c r="C12" s="13" t="s">
        <v>83</v>
      </c>
    </row>
    <row r="13" spans="2:3" ht="15.6" x14ac:dyDescent="0.25">
      <c r="B13" s="12">
        <v>9</v>
      </c>
      <c r="C13" s="13" t="s">
        <v>84</v>
      </c>
    </row>
    <row r="14" spans="2:3" ht="15.6" x14ac:dyDescent="0.25">
      <c r="B14" s="12">
        <v>10</v>
      </c>
      <c r="C14" s="13" t="s">
        <v>68</v>
      </c>
    </row>
    <row r="15" spans="2:3" ht="31.2" x14ac:dyDescent="0.25">
      <c r="B15" s="12">
        <v>11</v>
      </c>
      <c r="C15" s="13" t="s">
        <v>85</v>
      </c>
    </row>
    <row r="16" spans="2:3" ht="15.6" x14ac:dyDescent="0.25">
      <c r="B16" s="12">
        <v>12</v>
      </c>
      <c r="C16" s="13" t="s">
        <v>86</v>
      </c>
    </row>
    <row r="17" spans="2:3" ht="15.6" x14ac:dyDescent="0.25">
      <c r="B17" s="12">
        <v>13</v>
      </c>
      <c r="C17" s="13" t="s">
        <v>87</v>
      </c>
    </row>
    <row r="18" spans="2:3" ht="15.6" x14ac:dyDescent="0.25">
      <c r="B18" s="12">
        <v>14</v>
      </c>
      <c r="C18" s="13" t="s">
        <v>88</v>
      </c>
    </row>
    <row r="19" spans="2:3" ht="15.6" x14ac:dyDescent="0.25">
      <c r="B19" s="12">
        <v>15</v>
      </c>
      <c r="C19" s="13" t="s">
        <v>26</v>
      </c>
    </row>
    <row r="20" spans="2:3" ht="15.6" x14ac:dyDescent="0.25">
      <c r="B20" s="12">
        <v>16</v>
      </c>
      <c r="C20" s="13" t="s">
        <v>89</v>
      </c>
    </row>
    <row r="21" spans="2:3" ht="15.6" x14ac:dyDescent="0.25">
      <c r="B21" s="12">
        <v>17</v>
      </c>
      <c r="C21" s="13" t="s">
        <v>23</v>
      </c>
    </row>
    <row r="22" spans="2:3" ht="16.2" thickBot="1" x14ac:dyDescent="0.3">
      <c r="B22" s="14">
        <v>18</v>
      </c>
      <c r="C22" s="15" t="s">
        <v>28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Rūta Taučikienė</dc:creator>
  <cp:lastModifiedBy>Asta Puodžiūnienė</cp:lastModifiedBy>
  <cp:lastPrinted>2019-03-01T12:13:36Z</cp:lastPrinted>
  <dcterms:created xsi:type="dcterms:W3CDTF">1996-10-14T23:33:28Z</dcterms:created>
  <dcterms:modified xsi:type="dcterms:W3CDTF">2019-03-01T12:17:00Z</dcterms:modified>
</cp:coreProperties>
</file>