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tas2\Desktop\Registravimas\Registravimas\"/>
    </mc:Choice>
  </mc:AlternateContent>
  <bookViews>
    <workbookView xWindow="0" yWindow="0" windowWidth="21570" windowHeight="8145" activeTab="2"/>
  </bookViews>
  <sheets>
    <sheet name="1priedas" sheetId="24" r:id="rId1"/>
    <sheet name="2 priedas" sheetId="22" r:id="rId2"/>
    <sheet name="3 priedas" sheetId="25" r:id="rId3"/>
  </sheets>
  <definedNames>
    <definedName name="_xlnm.Print_Titles" localSheetId="0">'1priedas'!$8:$8</definedName>
    <definedName name="_xlnm.Print_Titles" localSheetId="1">'2 priedas'!$4:$6</definedName>
    <definedName name="_xlnm.Print_Titles" localSheetId="2">'3 priedas'!#REF!</definedName>
  </definedNames>
  <calcPr calcId="152511"/>
</workbook>
</file>

<file path=xl/calcChain.xml><?xml version="1.0" encoding="utf-8"?>
<calcChain xmlns="http://schemas.openxmlformats.org/spreadsheetml/2006/main">
  <c r="C23" i="25" l="1"/>
  <c r="E23" i="25"/>
  <c r="B23" i="25"/>
  <c r="E20" i="25"/>
  <c r="B20" i="25"/>
  <c r="D21" i="22" l="1"/>
  <c r="C67" i="22"/>
  <c r="D67" i="22"/>
  <c r="D83" i="22" s="1"/>
  <c r="E67" i="22"/>
  <c r="B67" i="22"/>
  <c r="C54" i="22"/>
  <c r="E54" i="22"/>
  <c r="C34" i="22"/>
  <c r="E34" i="22"/>
  <c r="C31" i="22"/>
  <c r="C33" i="22" s="1"/>
  <c r="E31" i="22"/>
  <c r="E33" i="22" s="1"/>
  <c r="B10" i="24"/>
  <c r="C76" i="22"/>
  <c r="B76" i="22"/>
  <c r="C72" i="22"/>
  <c r="B72" i="22"/>
  <c r="B74" i="22" s="1"/>
  <c r="C70" i="22"/>
  <c r="E70" i="22"/>
  <c r="E74" i="22" s="1"/>
  <c r="C74" i="22" l="1"/>
  <c r="C13" i="22"/>
  <c r="C85" i="22" s="1"/>
  <c r="D13" i="22"/>
  <c r="D85" i="22" s="1"/>
  <c r="B13" i="22"/>
  <c r="B85" i="22" s="1"/>
  <c r="C8" i="22"/>
  <c r="C11" i="22" s="1"/>
  <c r="D8" i="22"/>
  <c r="D11" i="22" s="1"/>
  <c r="B8" i="22"/>
  <c r="C12" i="22" l="1"/>
  <c r="B12" i="22"/>
  <c r="B11" i="22"/>
  <c r="D68" i="22" l="1"/>
  <c r="D84" i="22" s="1"/>
  <c r="D56" i="22"/>
  <c r="D51" i="22"/>
  <c r="C60" i="22"/>
  <c r="D60" i="22"/>
  <c r="B60" i="22"/>
  <c r="E62" i="22"/>
  <c r="E66" i="22" s="1"/>
  <c r="B62" i="22"/>
  <c r="C41" i="22"/>
  <c r="D41" i="22"/>
  <c r="B41" i="22"/>
  <c r="C58" i="22"/>
  <c r="D58" i="22"/>
  <c r="B58" i="22"/>
  <c r="C64" i="22"/>
  <c r="D64" i="22"/>
  <c r="B64" i="22"/>
  <c r="C47" i="22"/>
  <c r="D47" i="22"/>
  <c r="B47" i="22"/>
  <c r="C45" i="22"/>
  <c r="D45" i="22"/>
  <c r="B45" i="22"/>
  <c r="D43" i="22"/>
  <c r="C75" i="22" l="1"/>
  <c r="E75" i="22"/>
  <c r="C81" i="22" l="1"/>
  <c r="B81" i="22"/>
  <c r="C78" i="22"/>
  <c r="C80" i="22" s="1"/>
  <c r="B78" i="22"/>
  <c r="B80" i="22" s="1"/>
  <c r="C24" i="22"/>
  <c r="D24" i="22"/>
  <c r="E24" i="22"/>
  <c r="E89" i="22" s="1"/>
  <c r="B24" i="22"/>
  <c r="B89" i="22" s="1"/>
  <c r="C15" i="22"/>
  <c r="D15" i="22"/>
  <c r="E15" i="22"/>
  <c r="B15" i="22"/>
  <c r="C29" i="22"/>
  <c r="C87" i="22" s="1"/>
  <c r="E29" i="22"/>
  <c r="E87" i="22" s="1"/>
  <c r="C26" i="22"/>
  <c r="C28" i="22" s="1"/>
  <c r="E26" i="22"/>
  <c r="E28" i="22" s="1"/>
  <c r="E17" i="25"/>
  <c r="E24" i="25" s="1"/>
  <c r="C17" i="25"/>
  <c r="C24" i="25" s="1"/>
  <c r="E39" i="22"/>
  <c r="C36" i="22"/>
  <c r="E36" i="22"/>
  <c r="E38" i="22" s="1"/>
  <c r="B12" i="24"/>
  <c r="B9" i="24" l="1"/>
  <c r="B14" i="24" s="1"/>
  <c r="D23" i="22"/>
  <c r="D88" i="22" s="1"/>
  <c r="E23" i="22"/>
  <c r="E88" i="22" s="1"/>
  <c r="D20" i="22"/>
  <c r="C23" i="22" l="1"/>
  <c r="C88" i="22" s="1"/>
  <c r="C49" i="22" l="1"/>
  <c r="C66" i="22" s="1"/>
  <c r="D49" i="22"/>
  <c r="D66" i="22" s="1"/>
  <c r="D82" i="22" s="1"/>
  <c r="B49" i="22"/>
  <c r="B66" i="22" s="1"/>
  <c r="C21" i="22" l="1"/>
  <c r="E21" i="22"/>
  <c r="E83" i="22" s="1"/>
  <c r="C32" i="25" l="1"/>
  <c r="C39" i="22" l="1"/>
  <c r="C83" i="22" s="1"/>
  <c r="E32" i="25" l="1"/>
  <c r="E22" i="22" l="1"/>
  <c r="B22" i="22"/>
  <c r="B86" i="22" s="1"/>
  <c r="E86" i="22" l="1"/>
  <c r="C20" i="22" l="1"/>
  <c r="E20" i="22"/>
  <c r="E82" i="22" s="1"/>
  <c r="C38" i="22" l="1"/>
  <c r="C82" i="22" s="1"/>
  <c r="B20" i="22"/>
  <c r="B82" i="22" s="1"/>
</calcChain>
</file>

<file path=xl/sharedStrings.xml><?xml version="1.0" encoding="utf-8"?>
<sst xmlns="http://schemas.openxmlformats.org/spreadsheetml/2006/main" count="134" uniqueCount="91">
  <si>
    <t>Asignavimų valdytojas</t>
  </si>
  <si>
    <t xml:space="preserve">Savivaldybės administracija </t>
  </si>
  <si>
    <t xml:space="preserve">     ASIGNAVIMAI PAGAL ASIGNAVIMŲ VALDYTOJUS IR PROGRAMAS</t>
  </si>
  <si>
    <t xml:space="preserve">                                            13 ŠVIETIMO IR UGDYMO PROGRAMA</t>
  </si>
  <si>
    <t>Iš viso 13 programai</t>
  </si>
  <si>
    <t>Iš viso 15 programai</t>
  </si>
  <si>
    <t xml:space="preserve">  išlaidoms</t>
  </si>
  <si>
    <t>iš viso</t>
  </si>
  <si>
    <t>turtui įsigyti  ir finansi-niams įsipareigoji-mams vykdyti</t>
  </si>
  <si>
    <t>Vytauto Žemkalnio gimnazija</t>
  </si>
  <si>
    <t>Juozo Miltinio gimnazija</t>
  </si>
  <si>
    <t>Pajamų pavadinimas</t>
  </si>
  <si>
    <t>DOTACIJOS</t>
  </si>
  <si>
    <t>Iš viso pajamų</t>
  </si>
  <si>
    <t>Iš jų  (tūkst. Eur)</t>
  </si>
  <si>
    <t>Iš viso (tūkst. Eur)</t>
  </si>
  <si>
    <t>iš jų darbo užmokesčiui</t>
  </si>
  <si>
    <t xml:space="preserve">                LĖŠŲ PAGAL PROGRAMAS IR ASIGNAVIMŲ VALDYTOJUS</t>
  </si>
  <si>
    <t>Asignavimų valdytojai</t>
  </si>
  <si>
    <t>Iš viso (Eur)</t>
  </si>
  <si>
    <t>išlaidoms</t>
  </si>
  <si>
    <t xml:space="preserve">iš viso </t>
  </si>
  <si>
    <t xml:space="preserve"> Savivaldybės administracija</t>
  </si>
  <si>
    <t>Suaugusiųjų ir jaunimo mokymo centras</t>
  </si>
  <si>
    <r>
      <t xml:space="preserve">                                   </t>
    </r>
    <r>
      <rPr>
        <b/>
        <sz val="11"/>
        <color theme="1"/>
        <rFont val="Times New Roman"/>
        <family val="1"/>
        <charset val="186"/>
      </rPr>
      <t>02 INVESTICIJŲ PROJEKTŲ PROGRAMA</t>
    </r>
  </si>
  <si>
    <t>turtui įsigyti ir finansiniams įsipareigoji-mams vykdyti</t>
  </si>
  <si>
    <t xml:space="preserve">    02 INVESTICIJŲ PROJEKTŲ  PROGRAMA</t>
  </si>
  <si>
    <t xml:space="preserve">                        3.  SAVIVALDYBĖS BIUDŽETO EINAMŲJŲ METŲ IŠLAIDOMS</t>
  </si>
  <si>
    <t xml:space="preserve">         Europos Sąjungos finansinės paramos lėšos</t>
  </si>
  <si>
    <t>Iš jų: savivaldybės biudžeto lėšos</t>
  </si>
  <si>
    <t xml:space="preserve">         Valstybės investicijų programoje numatytoms kapitalo investicijoms</t>
  </si>
  <si>
    <t>Lopšelis-darželis ,,Aušra“</t>
  </si>
  <si>
    <t>,,Saulėtekio“ progimnazija</t>
  </si>
  <si>
    <t>,,Šaltinio“ progimnazija</t>
  </si>
  <si>
    <t xml:space="preserve">         Valstybės investicijų programoje numatytoms  kapitalo investicijoms finansuoti</t>
  </si>
  <si>
    <t xml:space="preserve">       Panevėžio miesto savivaldybės tarybos 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</si>
  <si>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</si>
  <si>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t xml:space="preserve">         ASIGNAVIMAI IŠ SAVIVALDYBĖS 2018 M. NEPANAUDOTŲ BIUDŽETO</t>
  </si>
  <si>
    <t>Valstybės investicijų 2019–2021 metų programoje numatytoms kapitalo investicijoms finansuoti</t>
  </si>
  <si>
    <t xml:space="preserve">Kitos dotacijos </t>
  </si>
  <si>
    <t>Iš viso 02 programai</t>
  </si>
  <si>
    <t xml:space="preserve">          Valstybės investicijų programoje numatytoms kapitalo investicijoms</t>
  </si>
  <si>
    <t xml:space="preserve">             10 MIESTO INFRASTRUKTŪROS OBJEKTŲ PLĖTROS, MODERNIZAVIMO                                                                                             IR PRIEŽIŪROS  PROGRAMA</t>
  </si>
  <si>
    <t>Iš viso 10 programai</t>
  </si>
  <si>
    <t xml:space="preserve">   Iš viso asignavimų </t>
  </si>
  <si>
    <t xml:space="preserve">        PANEVĖŽIO MIESTO SAVIVALDYBĖS 2019 METŲ BIUDŽETO PAJAMOS       </t>
  </si>
  <si>
    <t>Iš jų– savivaldybės biudžeto lėšos</t>
  </si>
  <si>
    <t xml:space="preserve">          ugdymo reikių lėšos</t>
  </si>
  <si>
    <t xml:space="preserve">        ugdymo reikmių lėšos</t>
  </si>
  <si>
    <t>Iš jų– įstaigos pajamos už paslaugas</t>
  </si>
  <si>
    <t>Juozo Balčikonio gimnazija</t>
  </si>
  <si>
    <t>5-oji gimnazija</t>
  </si>
  <si>
    <t>Iš jų– ugdymo reikmių lėšos</t>
  </si>
  <si>
    <t xml:space="preserve">           Iš jų (Eur)</t>
  </si>
  <si>
    <t xml:space="preserve">       2019 m.rugpjūčio d. sprendimo Nr. </t>
  </si>
  <si>
    <t xml:space="preserve">                                1. TIKSLINĖS PASKIRTIES LĖŠOS</t>
  </si>
  <si>
    <t>06 SAVIVALDYBĖS TURTO VALDYMO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</si>
  <si>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06  programai</t>
    </r>
  </si>
  <si>
    <t xml:space="preserve">                                              06 SAVIVALDYBĖS TURTO VALDYMO PROGRAMA</t>
  </si>
  <si>
    <t xml:space="preserve">   Iš viso 06 programai</t>
  </si>
  <si>
    <t xml:space="preserve">         paskolos lėšos</t>
  </si>
  <si>
    <t>Visuomenės sveikatos biuras</t>
  </si>
  <si>
    <t>Iš viso 16 programai</t>
  </si>
  <si>
    <t xml:space="preserve">                    16 VISUOMENĖS SVEIKATOS RĖMIMO SPECIALIOJI  PROGRAMA</t>
  </si>
  <si>
    <t xml:space="preserve">                                  15 SOCIALINĖS PARAMOS ĮGYVENDINIMO PROGRAMA</t>
  </si>
  <si>
    <t xml:space="preserve">  Iš jų–  ugdymo reikmių lėšos</t>
  </si>
  <si>
    <t xml:space="preserve">           ugdymo reikmių lėšos</t>
  </si>
  <si>
    <t xml:space="preserve">Mykolo Karkos pagrindinė mokykla </t>
  </si>
  <si>
    <t>01 SAVIVALDYBĖS VALDYMO PROGRAMA</t>
  </si>
  <si>
    <t>Savivaldybės administracija</t>
  </si>
  <si>
    <t>Iš viso 01 programai</t>
  </si>
  <si>
    <t xml:space="preserve">          valstybės biudžeto specialioji tikslinė dotacija valstybinėms ( valstybės perduotoms savivaldybėms) funkcijoms alikti)</t>
  </si>
  <si>
    <t xml:space="preserve">         įstaigos pajamos už paslaugas</t>
  </si>
  <si>
    <t>Savivaldybės administracijos Socialinių reikalų skyrius</t>
  </si>
  <si>
    <t>Iš jų– valstybės biudžeto specialioji tikslinė dotacija valstybinėms ( valstybės perduotoms savivaldybėms) funkcijoms alikti)</t>
  </si>
  <si>
    <t>Speciali tikslinė dotacija</t>
  </si>
  <si>
    <t>Valstybinėms (valstybės perduotoms savivaldybėms) funkcijoms atlikti</t>
  </si>
  <si>
    <t xml:space="preserve">                09 INFORMACINĖS VISUOMENĖS PLĖTROS PROGRAMA</t>
  </si>
  <si>
    <t>Iš viso 09 programai</t>
  </si>
  <si>
    <t>07 BŪSTO PROGRAMA</t>
  </si>
  <si>
    <t xml:space="preserve">                      Iš viso 07 programai</t>
  </si>
  <si>
    <t>15 SOCIALINĖS PARAMOS ĮGYVENDINIMO PROGRAMA</t>
  </si>
  <si>
    <t xml:space="preserve">                    Iš viso 15 programai</t>
  </si>
  <si>
    <t>Iš jų - savivaldybės biudžeto lėšos</t>
  </si>
  <si>
    <t>Iš jų - ugdymo reikmių lėšos</t>
  </si>
  <si>
    <t>,,Minties“ gimnazija</t>
  </si>
  <si>
    <t>,,Ąžuolo“ progimnazija</t>
  </si>
  <si>
    <t xml:space="preserve">  Iš jų –  ugdymo reikmių lėšos</t>
  </si>
  <si>
    <t>Iš jų – savivaldybės biudžeto lėšos</t>
  </si>
  <si>
    <t xml:space="preserve">       3 priedas</t>
  </si>
  <si>
    <t xml:space="preserve">                                 Iš viso: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</si>
</sst>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Times New Roman"/>
      <family val="1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"/>
      <name val="Arial"/>
      <family val="2"/>
      <charset val="186"/>
    </font>
    <font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Arial"/>
      <family val="2"/>
      <charset val="186"/>
    </font>
    <font>
      <sz val="12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0"/>
      <color theme="1"/>
      <name val="Arial"/>
      <family val="2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6" fillId="0" borderId="0" xfId="0" applyFont="1"/>
    <xf numFmtId="49" fontId="6" fillId="0" borderId="0" xfId="0" applyNumberFormat="1" applyFont="1" applyAlignment="1">
      <alignment horizontal="right"/>
    </xf>
    <xf numFmtId="0" fontId="6" fillId="0" borderId="0" xfId="0" applyFont="1" applyBorder="1"/>
    <xf numFmtId="164" fontId="6" fillId="0" borderId="0" xfId="0" applyNumberFormat="1" applyFont="1" applyBorder="1"/>
    <xf numFmtId="164" fontId="9" fillId="0" borderId="1" xfId="0" applyNumberFormat="1" applyFont="1" applyBorder="1" applyAlignment="1">
      <alignment horizontal="right" vertical="center" wrapText="1"/>
    </xf>
    <xf numFmtId="0" fontId="11" fillId="0" borderId="0" xfId="0" applyFont="1"/>
    <xf numFmtId="164" fontId="6" fillId="0" borderId="1" xfId="0" applyNumberFormat="1" applyFont="1" applyBorder="1"/>
    <xf numFmtId="164" fontId="7" fillId="0" borderId="6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/>
    <xf numFmtId="164" fontId="6" fillId="0" borderId="1" xfId="0" applyNumberFormat="1" applyFont="1" applyBorder="1" applyAlignment="1">
      <alignment horizontal="right"/>
    </xf>
    <xf numFmtId="164" fontId="7" fillId="0" borderId="7" xfId="0" applyNumberFormat="1" applyFont="1" applyBorder="1"/>
    <xf numFmtId="49" fontId="6" fillId="0" borderId="0" xfId="0" applyNumberFormat="1" applyFont="1" applyBorder="1" applyAlignment="1">
      <alignment horizontal="right"/>
    </xf>
    <xf numFmtId="0" fontId="15" fillId="0" borderId="0" xfId="0" applyFont="1"/>
    <xf numFmtId="164" fontId="7" fillId="0" borderId="1" xfId="0" applyNumberFormat="1" applyFont="1" applyBorder="1"/>
    <xf numFmtId="164" fontId="2" fillId="0" borderId="2" xfId="0" applyNumberFormat="1" applyFont="1" applyBorder="1" applyAlignment="1">
      <alignment horizontal="left" vertical="center" wrapText="1"/>
    </xf>
    <xf numFmtId="164" fontId="11" fillId="0" borderId="5" xfId="0" applyNumberFormat="1" applyFont="1" applyBorder="1" applyAlignment="1">
      <alignment horizontal="left" vertical="center" wrapText="1"/>
    </xf>
    <xf numFmtId="164" fontId="12" fillId="0" borderId="7" xfId="0" applyNumberFormat="1" applyFont="1" applyBorder="1" applyAlignment="1">
      <alignment horizontal="right" vertical="center" wrapText="1"/>
    </xf>
    <xf numFmtId="164" fontId="9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11" fillId="0" borderId="3" xfId="0" applyNumberFormat="1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left" vertical="center" wrapText="1"/>
    </xf>
    <xf numFmtId="164" fontId="8" fillId="0" borderId="7" xfId="0" applyNumberFormat="1" applyFont="1" applyBorder="1" applyAlignment="1">
      <alignment horizontal="righ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wrapText="1"/>
    </xf>
    <xf numFmtId="164" fontId="11" fillId="0" borderId="5" xfId="0" applyNumberFormat="1" applyFont="1" applyBorder="1" applyAlignment="1">
      <alignment wrapText="1"/>
    </xf>
    <xf numFmtId="164" fontId="2" fillId="0" borderId="2" xfId="0" applyNumberFormat="1" applyFont="1" applyBorder="1"/>
    <xf numFmtId="164" fontId="11" fillId="0" borderId="5" xfId="0" applyNumberFormat="1" applyFont="1" applyBorder="1"/>
    <xf numFmtId="0" fontId="2" fillId="0" borderId="0" xfId="0" applyFont="1" applyAlignment="1"/>
    <xf numFmtId="0" fontId="11" fillId="0" borderId="0" xfId="0" applyFont="1" applyBorder="1"/>
    <xf numFmtId="0" fontId="2" fillId="0" borderId="0" xfId="0" applyFont="1"/>
    <xf numFmtId="0" fontId="7" fillId="0" borderId="0" xfId="0" applyFont="1"/>
    <xf numFmtId="0" fontId="0" fillId="0" borderId="11" xfId="0" applyBorder="1"/>
    <xf numFmtId="0" fontId="10" fillId="0" borderId="6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0" fillId="0" borderId="1" xfId="0" applyNumberFormat="1" applyFont="1" applyBorder="1"/>
    <xf numFmtId="0" fontId="1" fillId="0" borderId="1" xfId="0" applyFont="1" applyBorder="1"/>
    <xf numFmtId="164" fontId="1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164" fontId="6" fillId="0" borderId="7" xfId="0" applyNumberFormat="1" applyFont="1" applyFill="1" applyBorder="1"/>
    <xf numFmtId="164" fontId="0" fillId="0" borderId="0" xfId="0" applyNumberFormat="1"/>
    <xf numFmtId="164" fontId="11" fillId="0" borderId="5" xfId="0" applyNumberFormat="1" applyFont="1" applyFill="1" applyBorder="1" applyAlignment="1">
      <alignment horizontal="left" vertical="center" wrapText="1"/>
    </xf>
    <xf numFmtId="164" fontId="17" fillId="0" borderId="7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wrapText="1"/>
    </xf>
    <xf numFmtId="164" fontId="7" fillId="0" borderId="6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 applyAlignment="1">
      <alignment horizontal="right"/>
    </xf>
    <xf numFmtId="164" fontId="11" fillId="0" borderId="3" xfId="0" applyNumberFormat="1" applyFont="1" applyFill="1" applyBorder="1" applyAlignment="1">
      <alignment horizontal="left" vertical="center" wrapText="1"/>
    </xf>
    <xf numFmtId="164" fontId="21" fillId="0" borderId="7" xfId="0" applyNumberFormat="1" applyFont="1" applyFill="1" applyBorder="1"/>
    <xf numFmtId="164" fontId="17" fillId="0" borderId="7" xfId="0" applyNumberFormat="1" applyFont="1" applyFill="1" applyBorder="1"/>
    <xf numFmtId="164" fontId="9" fillId="0" borderId="7" xfId="0" applyNumberFormat="1" applyFont="1" applyFill="1" applyBorder="1" applyAlignment="1">
      <alignment horizontal="right" vertical="center" wrapText="1"/>
    </xf>
    <xf numFmtId="164" fontId="6" fillId="0" borderId="1" xfId="0" applyNumberFormat="1" applyFont="1" applyFill="1" applyBorder="1" applyAlignment="1">
      <alignment horizontal="right" vertical="center" wrapText="1"/>
    </xf>
    <xf numFmtId="164" fontId="6" fillId="0" borderId="1" xfId="0" applyNumberFormat="1" applyFont="1" applyFill="1" applyBorder="1" applyAlignment="1">
      <alignment vertical="center"/>
    </xf>
    <xf numFmtId="164" fontId="17" fillId="2" borderId="7" xfId="0" applyNumberFormat="1" applyFont="1" applyFill="1" applyBorder="1" applyAlignment="1">
      <alignment horizontal="right" vertical="center" wrapText="1"/>
    </xf>
    <xf numFmtId="164" fontId="23" fillId="0" borderId="3" xfId="0" applyNumberFormat="1" applyFont="1" applyBorder="1" applyAlignment="1">
      <alignment wrapText="1"/>
    </xf>
    <xf numFmtId="0" fontId="16" fillId="0" borderId="0" xfId="0" applyFont="1"/>
    <xf numFmtId="2" fontId="1" fillId="0" borderId="3" xfId="0" applyNumberFormat="1" applyFont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shrinkToFit="1"/>
    </xf>
    <xf numFmtId="0" fontId="7" fillId="0" borderId="0" xfId="0" applyFont="1" applyAlignment="1">
      <alignment shrinkToFi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164" fontId="17" fillId="0" borderId="1" xfId="0" applyNumberFormat="1" applyFont="1" applyBorder="1" applyAlignment="1">
      <alignment horizontal="center" vertical="center" wrapText="1"/>
    </xf>
    <xf numFmtId="164" fontId="21" fillId="0" borderId="1" xfId="0" applyNumberFormat="1" applyFont="1" applyBorder="1" applyAlignment="1">
      <alignment horizontal="center" vertical="center" wrapText="1"/>
    </xf>
    <xf numFmtId="2" fontId="18" fillId="0" borderId="6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left"/>
    </xf>
    <xf numFmtId="164" fontId="17" fillId="0" borderId="7" xfId="0" applyNumberFormat="1" applyFont="1" applyBorder="1" applyAlignment="1">
      <alignment horizontal="right" vertical="center" wrapText="1"/>
    </xf>
    <xf numFmtId="164" fontId="16" fillId="2" borderId="1" xfId="0" applyNumberFormat="1" applyFont="1" applyFill="1" applyBorder="1" applyAlignment="1">
      <alignment horizontal="right" vertical="center" wrapText="1"/>
    </xf>
    <xf numFmtId="164" fontId="11" fillId="0" borderId="3" xfId="0" applyNumberFormat="1" applyFont="1" applyBorder="1" applyAlignment="1">
      <alignment wrapText="1"/>
    </xf>
    <xf numFmtId="164" fontId="6" fillId="0" borderId="7" xfId="0" applyNumberFormat="1" applyFont="1" applyBorder="1" applyAlignment="1">
      <alignment horizontal="right"/>
    </xf>
    <xf numFmtId="164" fontId="24" fillId="0" borderId="5" xfId="0" applyNumberFormat="1" applyFont="1" applyBorder="1" applyAlignment="1">
      <alignment wrapText="1"/>
    </xf>
    <xf numFmtId="164" fontId="17" fillId="2" borderId="1" xfId="0" applyNumberFormat="1" applyFont="1" applyFill="1" applyBorder="1" applyAlignment="1">
      <alignment horizontal="right" vertical="center" wrapText="1"/>
    </xf>
    <xf numFmtId="164" fontId="17" fillId="0" borderId="7" xfId="0" applyNumberFormat="1" applyFont="1" applyBorder="1"/>
    <xf numFmtId="164" fontId="17" fillId="2" borderId="1" xfId="0" applyNumberFormat="1" applyFont="1" applyFill="1" applyBorder="1"/>
    <xf numFmtId="164" fontId="2" fillId="0" borderId="9" xfId="0" applyNumberFormat="1" applyFont="1" applyBorder="1" applyAlignment="1">
      <alignment horizontal="left" vertical="center"/>
    </xf>
    <xf numFmtId="164" fontId="14" fillId="0" borderId="4" xfId="0" applyNumberFormat="1" applyFont="1" applyBorder="1" applyAlignment="1">
      <alignment horizontal="right" vertical="center"/>
    </xf>
    <xf numFmtId="164" fontId="14" fillId="0" borderId="7" xfId="0" applyNumberFormat="1" applyFont="1" applyBorder="1" applyAlignment="1">
      <alignment horizontal="right" vertical="center"/>
    </xf>
    <xf numFmtId="164" fontId="7" fillId="0" borderId="5" xfId="0" applyNumberFormat="1" applyFont="1" applyBorder="1" applyAlignment="1">
      <alignment horizontal="left" vertical="center" wrapText="1"/>
    </xf>
    <xf numFmtId="164" fontId="12" fillId="0" borderId="1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/>
    <xf numFmtId="164" fontId="2" fillId="0" borderId="7" xfId="0" applyNumberFormat="1" applyFont="1" applyBorder="1" applyAlignment="1"/>
    <xf numFmtId="164" fontId="7" fillId="0" borderId="9" xfId="0" applyNumberFormat="1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left" vertical="center" wrapText="1"/>
    </xf>
    <xf numFmtId="164" fontId="16" fillId="0" borderId="11" xfId="0" applyNumberFormat="1" applyFont="1" applyBorder="1" applyAlignment="1">
      <alignment horizontal="right" vertical="center" wrapText="1"/>
    </xf>
    <xf numFmtId="164" fontId="24" fillId="0" borderId="2" xfId="0" applyNumberFormat="1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164" fontId="2" fillId="0" borderId="5" xfId="0" applyNumberFormat="1" applyFont="1" applyFill="1" applyBorder="1" applyAlignment="1">
      <alignment horizontal="left" vertical="center" wrapText="1"/>
    </xf>
    <xf numFmtId="164" fontId="6" fillId="0" borderId="7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12" fillId="0" borderId="7" xfId="0" applyNumberFormat="1" applyFont="1" applyBorder="1" applyAlignment="1">
      <alignment horizontal="right" vertical="center"/>
    </xf>
    <xf numFmtId="164" fontId="17" fillId="0" borderId="2" xfId="0" applyNumberFormat="1" applyFont="1" applyBorder="1" applyAlignment="1">
      <alignment horizontal="right" vertical="center" wrapText="1"/>
    </xf>
    <xf numFmtId="164" fontId="17" fillId="0" borderId="2" xfId="0" applyNumberFormat="1" applyFont="1" applyBorder="1" applyAlignment="1">
      <alignment vertical="center"/>
    </xf>
    <xf numFmtId="0" fontId="7" fillId="0" borderId="7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164" fontId="6" fillId="0" borderId="0" xfId="0" applyNumberFormat="1" applyFont="1" applyFill="1" applyBorder="1"/>
    <xf numFmtId="0" fontId="2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vertical="center" wrapText="1"/>
    </xf>
    <xf numFmtId="2" fontId="24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/>
    <xf numFmtId="0" fontId="7" fillId="0" borderId="0" xfId="0" applyFont="1" applyAlignment="1"/>
    <xf numFmtId="164" fontId="7" fillId="0" borderId="12" xfId="0" applyNumberFormat="1" applyFont="1" applyBorder="1" applyAlignment="1">
      <alignment vertical="center"/>
    </xf>
    <xf numFmtId="164" fontId="7" fillId="0" borderId="4" xfId="0" applyNumberFormat="1" applyFont="1" applyBorder="1" applyAlignment="1">
      <alignment vertical="center"/>
    </xf>
    <xf numFmtId="164" fontId="7" fillId="0" borderId="7" xfId="0" applyNumberFormat="1" applyFont="1" applyBorder="1" applyAlignment="1">
      <alignment vertical="center"/>
    </xf>
    <xf numFmtId="164" fontId="21" fillId="0" borderId="10" xfId="0" applyNumberFormat="1" applyFont="1" applyBorder="1" applyAlignment="1">
      <alignment vertical="center" wrapText="1"/>
    </xf>
    <xf numFmtId="164" fontId="22" fillId="0" borderId="4" xfId="0" applyNumberFormat="1" applyFont="1" applyBorder="1" applyAlignment="1">
      <alignment vertical="center"/>
    </xf>
    <xf numFmtId="164" fontId="22" fillId="0" borderId="7" xfId="0" applyNumberFormat="1" applyFont="1" applyBorder="1" applyAlignment="1">
      <alignment vertical="center"/>
    </xf>
    <xf numFmtId="164" fontId="7" fillId="0" borderId="10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/>
    </xf>
    <xf numFmtId="164" fontId="13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/>
    <xf numFmtId="164" fontId="17" fillId="0" borderId="9" xfId="0" applyNumberFormat="1" applyFont="1" applyBorder="1" applyAlignment="1">
      <alignment horizontal="left" vertical="center" wrapText="1"/>
    </xf>
    <xf numFmtId="164" fontId="22" fillId="0" borderId="4" xfId="0" applyNumberFormat="1" applyFont="1" applyBorder="1" applyAlignment="1">
      <alignment wrapText="1"/>
    </xf>
    <xf numFmtId="164" fontId="22" fillId="0" borderId="7" xfId="0" applyNumberFormat="1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21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3133726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3133726" y="76200"/>
          <a:ext cx="2571750" cy="10572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2019 m rugpjūčio  d. sprendimo Nr.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0</xdr:row>
      <xdr:rowOff>95250</xdr:rowOff>
    </xdr:from>
    <xdr:to>
      <xdr:col>5</xdr:col>
      <xdr:colOff>0</xdr:colOff>
      <xdr:row>0</xdr:row>
      <xdr:rowOff>895350</xdr:rowOff>
    </xdr:to>
    <xdr:sp macro="" textlink="">
      <xdr:nvSpPr>
        <xdr:cNvPr id="16385" name="Text Box 1">
          <a:extLst>
            <a:ext uri="{FF2B5EF4-FFF2-40B4-BE49-F238E27FC236}">
              <a16:creationId xmlns:a16="http://schemas.microsoft.com/office/drawing/2014/main" xmlns="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3543300" y="95250"/>
          <a:ext cx="2847975" cy="8001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2019 m. rugpjūčio   d. sprendimo Nr.          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 priedas</a:t>
          </a:r>
          <a:endParaRPr lang="lt-LT"/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6"/>
  <sheetViews>
    <sheetView workbookViewId="0">
      <selection activeCell="D14" sqref="D14"/>
    </sheetView>
  </sheetViews>
  <sheetFormatPr defaultRowHeight="12.75" x14ac:dyDescent="0.2"/>
  <cols>
    <col min="1" max="1" width="59.7109375" customWidth="1"/>
    <col min="2" max="2" width="26.5703125" customWidth="1"/>
  </cols>
  <sheetData>
    <row r="1" spans="1:2" ht="89.25" customHeight="1" x14ac:dyDescent="0.25">
      <c r="A1" s="35"/>
      <c r="B1" s="4"/>
    </row>
    <row r="2" spans="1:2" ht="15" x14ac:dyDescent="0.25">
      <c r="A2" s="119"/>
      <c r="B2" s="120"/>
    </row>
    <row r="3" spans="1:2" ht="14.25" x14ac:dyDescent="0.2">
      <c r="A3" s="69"/>
      <c r="B3" s="70"/>
    </row>
    <row r="4" spans="1:2" ht="14.25" x14ac:dyDescent="0.2">
      <c r="A4" s="121" t="s">
        <v>45</v>
      </c>
      <c r="B4" s="121"/>
    </row>
    <row r="5" spans="1:2" ht="14.25" x14ac:dyDescent="0.2">
      <c r="A5" s="119"/>
      <c r="B5" s="119"/>
    </row>
    <row r="6" spans="1:2" ht="15" x14ac:dyDescent="0.25">
      <c r="A6" s="35"/>
      <c r="B6" s="4"/>
    </row>
    <row r="7" spans="1:2" ht="15" x14ac:dyDescent="0.25">
      <c r="A7" s="4"/>
      <c r="B7" s="4"/>
    </row>
    <row r="8" spans="1:2" ht="18.75" customHeight="1" x14ac:dyDescent="0.2">
      <c r="A8" s="71" t="s">
        <v>11</v>
      </c>
      <c r="B8" s="71" t="s">
        <v>15</v>
      </c>
    </row>
    <row r="9" spans="1:2" ht="16.5" customHeight="1" x14ac:dyDescent="0.2">
      <c r="A9" s="72" t="s">
        <v>12</v>
      </c>
      <c r="B9" s="73">
        <f>B12+B10</f>
        <v>217.9</v>
      </c>
    </row>
    <row r="10" spans="1:2" ht="16.5" customHeight="1" x14ac:dyDescent="0.2">
      <c r="A10" s="72" t="s">
        <v>75</v>
      </c>
      <c r="B10" s="73">
        <f>B11</f>
        <v>55</v>
      </c>
    </row>
    <row r="11" spans="1:2" ht="16.5" customHeight="1" x14ac:dyDescent="0.2">
      <c r="A11" s="74" t="s">
        <v>76</v>
      </c>
      <c r="B11" s="105">
        <v>55</v>
      </c>
    </row>
    <row r="12" spans="1:2" ht="18.75" customHeight="1" x14ac:dyDescent="0.2">
      <c r="A12" s="72" t="s">
        <v>39</v>
      </c>
      <c r="B12" s="76">
        <f>B13</f>
        <v>162.9</v>
      </c>
    </row>
    <row r="13" spans="1:2" ht="30" x14ac:dyDescent="0.2">
      <c r="A13" s="74" t="s">
        <v>38</v>
      </c>
      <c r="B13" s="75">
        <v>162.9</v>
      </c>
    </row>
    <row r="14" spans="1:2" ht="21.75" customHeight="1" x14ac:dyDescent="0.2">
      <c r="A14" s="72" t="s">
        <v>13</v>
      </c>
      <c r="B14" s="73">
        <f>B9</f>
        <v>217.9</v>
      </c>
    </row>
    <row r="15" spans="1:2" ht="15" x14ac:dyDescent="0.25">
      <c r="A15" s="4"/>
      <c r="B15" s="4"/>
    </row>
    <row r="16" spans="1:2" x14ac:dyDescent="0.2">
      <c r="B16" s="46"/>
    </row>
  </sheetData>
  <mergeCells count="3">
    <mergeCell ref="A2:B2"/>
    <mergeCell ref="A4:B4"/>
    <mergeCell ref="A5:B5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topLeftCell="A82" zoomScaleNormal="100" workbookViewId="0">
      <selection activeCell="A75" sqref="A75"/>
    </sheetView>
  </sheetViews>
  <sheetFormatPr defaultColWidth="9.140625" defaultRowHeight="15" x14ac:dyDescent="0.25"/>
  <cols>
    <col min="1" max="1" width="42.5703125" style="4" customWidth="1"/>
    <col min="2" max="2" width="11.7109375" style="4" customWidth="1"/>
    <col min="3" max="3" width="11" style="4" customWidth="1"/>
    <col min="4" max="4" width="11.42578125" style="5" customWidth="1"/>
    <col min="5" max="5" width="11.7109375" style="4" customWidth="1"/>
    <col min="6" max="16384" width="9.140625" style="4"/>
  </cols>
  <sheetData>
    <row r="1" spans="1:6" ht="76.5" customHeight="1" x14ac:dyDescent="0.25"/>
    <row r="2" spans="1:6" ht="30.75" customHeight="1" x14ac:dyDescent="0.25">
      <c r="A2" s="131" t="s">
        <v>2</v>
      </c>
      <c r="B2" s="132"/>
      <c r="C2" s="132"/>
      <c r="D2" s="132"/>
      <c r="E2" s="132"/>
    </row>
    <row r="3" spans="1:6" hidden="1" x14ac:dyDescent="0.25"/>
    <row r="4" spans="1:6" ht="12.75" customHeight="1" x14ac:dyDescent="0.25">
      <c r="A4" s="136" t="s">
        <v>0</v>
      </c>
      <c r="B4" s="136" t="s">
        <v>15</v>
      </c>
      <c r="C4" s="137" t="s">
        <v>14</v>
      </c>
      <c r="D4" s="137"/>
      <c r="E4" s="137"/>
    </row>
    <row r="5" spans="1:6" ht="12.75" customHeight="1" x14ac:dyDescent="0.25">
      <c r="A5" s="137"/>
      <c r="B5" s="139"/>
      <c r="C5" s="141" t="s">
        <v>6</v>
      </c>
      <c r="D5" s="142"/>
      <c r="E5" s="137" t="s">
        <v>8</v>
      </c>
    </row>
    <row r="6" spans="1:6" ht="105.75" customHeight="1" x14ac:dyDescent="0.25">
      <c r="A6" s="138"/>
      <c r="B6" s="140"/>
      <c r="C6" s="98" t="s">
        <v>7</v>
      </c>
      <c r="D6" s="98" t="s">
        <v>16</v>
      </c>
      <c r="E6" s="143"/>
    </row>
    <row r="7" spans="1:6" ht="37.5" customHeight="1" x14ac:dyDescent="0.25">
      <c r="A7" s="144" t="s">
        <v>68</v>
      </c>
      <c r="B7" s="145"/>
      <c r="C7" s="145"/>
      <c r="D7" s="145"/>
      <c r="E7" s="146"/>
    </row>
    <row r="8" spans="1:6" ht="19.5" customHeight="1" x14ac:dyDescent="0.25">
      <c r="A8" s="99" t="s">
        <v>69</v>
      </c>
      <c r="B8" s="109">
        <f>B9+B10</f>
        <v>-1.2</v>
      </c>
      <c r="C8" s="109">
        <f t="shared" ref="C8:D8" si="0">C9+C10</f>
        <v>-1.2</v>
      </c>
      <c r="D8" s="109">
        <f t="shared" si="0"/>
        <v>1.7</v>
      </c>
      <c r="E8" s="44"/>
    </row>
    <row r="9" spans="1:6" ht="18.75" customHeight="1" x14ac:dyDescent="0.25">
      <c r="A9" s="100" t="s">
        <v>29</v>
      </c>
      <c r="B9" s="110">
        <v>-2.9</v>
      </c>
      <c r="C9" s="111">
        <v>-2.9</v>
      </c>
      <c r="D9" s="111"/>
      <c r="E9" s="71"/>
    </row>
    <row r="10" spans="1:6" ht="42" customHeight="1" x14ac:dyDescent="0.25">
      <c r="A10" s="23" t="s">
        <v>71</v>
      </c>
      <c r="B10" s="110">
        <v>1.7</v>
      </c>
      <c r="C10" s="111">
        <v>1.7</v>
      </c>
      <c r="D10" s="111">
        <v>1.7</v>
      </c>
      <c r="E10" s="71"/>
    </row>
    <row r="11" spans="1:6" ht="17.25" customHeight="1" x14ac:dyDescent="0.25">
      <c r="A11" s="101" t="s">
        <v>70</v>
      </c>
      <c r="B11" s="109">
        <f>B8</f>
        <v>-1.2</v>
      </c>
      <c r="C11" s="109">
        <f t="shared" ref="C11:D11" si="1">C8</f>
        <v>-1.2</v>
      </c>
      <c r="D11" s="109">
        <f t="shared" si="1"/>
        <v>1.7</v>
      </c>
      <c r="E11" s="44"/>
    </row>
    <row r="12" spans="1:6" ht="18" customHeight="1" x14ac:dyDescent="0.25">
      <c r="A12" s="100" t="s">
        <v>29</v>
      </c>
      <c r="B12" s="110">
        <f>B9</f>
        <v>-2.9</v>
      </c>
      <c r="C12" s="111">
        <f t="shared" ref="C12:D13" si="2">C9</f>
        <v>-2.9</v>
      </c>
      <c r="D12" s="111"/>
      <c r="E12" s="71"/>
    </row>
    <row r="13" spans="1:6" ht="45" customHeight="1" x14ac:dyDescent="0.25">
      <c r="A13" s="23" t="s">
        <v>71</v>
      </c>
      <c r="B13" s="111">
        <f>B10</f>
        <v>1.7</v>
      </c>
      <c r="C13" s="111">
        <f t="shared" si="2"/>
        <v>1.7</v>
      </c>
      <c r="D13" s="111">
        <f t="shared" si="2"/>
        <v>1.7</v>
      </c>
      <c r="E13" s="71"/>
    </row>
    <row r="14" spans="1:6" ht="24" customHeight="1" x14ac:dyDescent="0.25">
      <c r="A14" s="133" t="s">
        <v>24</v>
      </c>
      <c r="B14" s="134"/>
      <c r="C14" s="134"/>
      <c r="D14" s="134"/>
      <c r="E14" s="135"/>
    </row>
    <row r="15" spans="1:6" x14ac:dyDescent="0.25">
      <c r="A15" s="24" t="s">
        <v>1</v>
      </c>
      <c r="B15" s="25">
        <f>B16+B17+B18+B19</f>
        <v>1512.9</v>
      </c>
      <c r="C15" s="25">
        <f t="shared" ref="C15:E15" si="3">C16+C17+C18+C19</f>
        <v>235.9</v>
      </c>
      <c r="D15" s="25">
        <f t="shared" si="3"/>
        <v>-2.0999999999999979</v>
      </c>
      <c r="E15" s="25">
        <f t="shared" si="3"/>
        <v>1277</v>
      </c>
    </row>
    <row r="16" spans="1:6" ht="21" customHeight="1" x14ac:dyDescent="0.25">
      <c r="A16" s="19" t="s">
        <v>29</v>
      </c>
      <c r="B16" s="96"/>
      <c r="C16" s="107">
        <v>-24.1</v>
      </c>
      <c r="D16" s="107">
        <v>-18.2</v>
      </c>
      <c r="E16" s="108">
        <v>24.1</v>
      </c>
      <c r="F16" s="66"/>
    </row>
    <row r="17" spans="1:7" ht="25.15" customHeight="1" x14ac:dyDescent="0.25">
      <c r="A17" s="19" t="s">
        <v>30</v>
      </c>
      <c r="B17" s="61">
        <v>162.9</v>
      </c>
      <c r="C17" s="62"/>
      <c r="D17" s="68"/>
      <c r="E17" s="63">
        <v>162.9</v>
      </c>
    </row>
    <row r="18" spans="1:7" ht="15.75" customHeight="1" x14ac:dyDescent="0.25">
      <c r="A18" s="47" t="s">
        <v>28</v>
      </c>
      <c r="B18" s="48"/>
      <c r="C18" s="79">
        <v>260</v>
      </c>
      <c r="D18" s="43">
        <v>16.100000000000001</v>
      </c>
      <c r="E18" s="85">
        <v>-260</v>
      </c>
    </row>
    <row r="19" spans="1:7" ht="15.75" customHeight="1" x14ac:dyDescent="0.25">
      <c r="A19" s="47" t="s">
        <v>60</v>
      </c>
      <c r="B19" s="48">
        <v>1350</v>
      </c>
      <c r="C19" s="79"/>
      <c r="D19" s="79"/>
      <c r="E19" s="85">
        <v>1350</v>
      </c>
    </row>
    <row r="20" spans="1:7" ht="21" customHeight="1" x14ac:dyDescent="0.25">
      <c r="A20" s="18" t="s">
        <v>40</v>
      </c>
      <c r="B20" s="20">
        <f t="shared" ref="B20:E21" si="4">B15</f>
        <v>1512.9</v>
      </c>
      <c r="C20" s="20">
        <f t="shared" si="4"/>
        <v>235.9</v>
      </c>
      <c r="D20" s="20">
        <f t="shared" si="4"/>
        <v>-2.0999999999999979</v>
      </c>
      <c r="E20" s="20">
        <f t="shared" si="4"/>
        <v>1277</v>
      </c>
    </row>
    <row r="21" spans="1:7" ht="21" customHeight="1" x14ac:dyDescent="0.25">
      <c r="A21" s="19" t="s">
        <v>29</v>
      </c>
      <c r="B21" s="21"/>
      <c r="C21" s="21">
        <f t="shared" si="4"/>
        <v>-24.1</v>
      </c>
      <c r="D21" s="21">
        <f t="shared" si="4"/>
        <v>-18.2</v>
      </c>
      <c r="E21" s="21">
        <f t="shared" si="4"/>
        <v>24.1</v>
      </c>
    </row>
    <row r="22" spans="1:7" ht="24" customHeight="1" x14ac:dyDescent="0.25">
      <c r="A22" s="19" t="s">
        <v>41</v>
      </c>
      <c r="B22" s="21">
        <f>B17</f>
        <v>162.9</v>
      </c>
      <c r="C22" s="21"/>
      <c r="D22" s="21"/>
      <c r="E22" s="21">
        <f>E17</f>
        <v>162.9</v>
      </c>
    </row>
    <row r="23" spans="1:7" ht="15.75" customHeight="1" x14ac:dyDescent="0.25">
      <c r="A23" s="19" t="s">
        <v>28</v>
      </c>
      <c r="B23" s="21"/>
      <c r="C23" s="8">
        <f>C18</f>
        <v>260</v>
      </c>
      <c r="D23" s="8">
        <f t="shared" ref="D23:E23" si="5">D18</f>
        <v>16.100000000000001</v>
      </c>
      <c r="E23" s="8">
        <f t="shared" si="5"/>
        <v>-260</v>
      </c>
      <c r="F23" s="66"/>
      <c r="G23" s="66"/>
    </row>
    <row r="24" spans="1:7" ht="15.75" customHeight="1" x14ac:dyDescent="0.25">
      <c r="A24" s="58" t="s">
        <v>60</v>
      </c>
      <c r="B24" s="8">
        <f>B19</f>
        <v>1350</v>
      </c>
      <c r="C24" s="8">
        <f t="shared" ref="C24:E24" si="6">C19</f>
        <v>0</v>
      </c>
      <c r="D24" s="8">
        <f t="shared" si="6"/>
        <v>0</v>
      </c>
      <c r="E24" s="8">
        <f t="shared" si="6"/>
        <v>1350</v>
      </c>
      <c r="F24" s="66"/>
      <c r="G24" s="66"/>
    </row>
    <row r="25" spans="1:7" ht="25.5" customHeight="1" x14ac:dyDescent="0.25">
      <c r="A25" s="87" t="s">
        <v>58</v>
      </c>
      <c r="B25" s="88"/>
      <c r="C25" s="88"/>
      <c r="D25" s="88"/>
      <c r="E25" s="89"/>
      <c r="F25" s="66"/>
      <c r="G25" s="66"/>
    </row>
    <row r="26" spans="1:7" ht="15.75" customHeight="1" x14ac:dyDescent="0.25">
      <c r="A26" s="24" t="s">
        <v>1</v>
      </c>
      <c r="B26" s="91"/>
      <c r="C26" s="91">
        <f t="shared" ref="C26:E26" si="7">C27</f>
        <v>8.8000000000000007</v>
      </c>
      <c r="D26" s="91"/>
      <c r="E26" s="91">
        <f t="shared" si="7"/>
        <v>-8.8000000000000007</v>
      </c>
      <c r="F26" s="66"/>
      <c r="G26" s="66"/>
    </row>
    <row r="27" spans="1:7" ht="15.75" customHeight="1" x14ac:dyDescent="0.25">
      <c r="A27" s="23" t="s">
        <v>49</v>
      </c>
      <c r="B27" s="8"/>
      <c r="C27" s="8">
        <v>8.8000000000000007</v>
      </c>
      <c r="D27" s="8"/>
      <c r="E27" s="8">
        <v>-8.8000000000000007</v>
      </c>
      <c r="F27" s="66"/>
      <c r="G27" s="66"/>
    </row>
    <row r="28" spans="1:7" ht="18.75" customHeight="1" x14ac:dyDescent="0.25">
      <c r="A28" s="90" t="s">
        <v>59</v>
      </c>
      <c r="B28" s="91"/>
      <c r="C28" s="91">
        <f t="shared" ref="C28:E28" si="8">C26</f>
        <v>8.8000000000000007</v>
      </c>
      <c r="D28" s="91"/>
      <c r="E28" s="91">
        <f t="shared" si="8"/>
        <v>-8.8000000000000007</v>
      </c>
      <c r="F28" s="66"/>
      <c r="G28" s="66"/>
    </row>
    <row r="29" spans="1:7" ht="24" customHeight="1" x14ac:dyDescent="0.25">
      <c r="A29" s="23" t="s">
        <v>49</v>
      </c>
      <c r="B29" s="8"/>
      <c r="C29" s="8">
        <f t="shared" ref="C29:E29" si="9">C27</f>
        <v>8.8000000000000007</v>
      </c>
      <c r="D29" s="8"/>
      <c r="E29" s="8">
        <f t="shared" si="9"/>
        <v>-8.8000000000000007</v>
      </c>
      <c r="F29" s="66"/>
      <c r="G29" s="66"/>
    </row>
    <row r="30" spans="1:7" ht="24" customHeight="1" x14ac:dyDescent="0.25">
      <c r="A30" s="87" t="s">
        <v>77</v>
      </c>
      <c r="B30" s="88"/>
      <c r="C30" s="88"/>
      <c r="D30" s="88"/>
      <c r="E30" s="106"/>
      <c r="F30" s="66"/>
      <c r="G30" s="66"/>
    </row>
    <row r="31" spans="1:7" ht="15.75" customHeight="1" x14ac:dyDescent="0.25">
      <c r="A31" s="24" t="s">
        <v>1</v>
      </c>
      <c r="B31" s="91"/>
      <c r="C31" s="91">
        <f t="shared" ref="C31:E31" si="10">C32</f>
        <v>-10</v>
      </c>
      <c r="D31" s="91"/>
      <c r="E31" s="91">
        <f t="shared" si="10"/>
        <v>10</v>
      </c>
      <c r="F31" s="66"/>
      <c r="G31" s="66"/>
    </row>
    <row r="32" spans="1:7" ht="19.5" customHeight="1" x14ac:dyDescent="0.25">
      <c r="A32" s="23" t="s">
        <v>83</v>
      </c>
      <c r="B32" s="8"/>
      <c r="C32" s="8">
        <v>-10</v>
      </c>
      <c r="D32" s="8"/>
      <c r="E32" s="8">
        <v>10</v>
      </c>
      <c r="F32" s="66"/>
      <c r="G32" s="66"/>
    </row>
    <row r="33" spans="1:7" ht="21.75" customHeight="1" x14ac:dyDescent="0.25">
      <c r="A33" s="27" t="s">
        <v>78</v>
      </c>
      <c r="B33" s="91"/>
      <c r="C33" s="91">
        <f t="shared" ref="C33:E33" si="11">C31</f>
        <v>-10</v>
      </c>
      <c r="D33" s="91"/>
      <c r="E33" s="91">
        <f t="shared" si="11"/>
        <v>10</v>
      </c>
      <c r="F33" s="66"/>
      <c r="G33" s="66"/>
    </row>
    <row r="34" spans="1:7" ht="20.25" customHeight="1" x14ac:dyDescent="0.25">
      <c r="A34" s="19" t="s">
        <v>83</v>
      </c>
      <c r="B34" s="8"/>
      <c r="C34" s="8">
        <f t="shared" ref="C34:E34" si="12">C32</f>
        <v>-10</v>
      </c>
      <c r="D34" s="8"/>
      <c r="E34" s="8">
        <f t="shared" si="12"/>
        <v>10</v>
      </c>
      <c r="F34" s="66"/>
      <c r="G34" s="66"/>
    </row>
    <row r="35" spans="1:7" ht="38.25" customHeight="1" x14ac:dyDescent="0.25">
      <c r="A35" s="128" t="s">
        <v>42</v>
      </c>
      <c r="B35" s="129"/>
      <c r="C35" s="129"/>
      <c r="D35" s="129"/>
      <c r="E35" s="130"/>
    </row>
    <row r="36" spans="1:7" ht="16.5" customHeight="1" x14ac:dyDescent="0.25">
      <c r="A36" s="24" t="s">
        <v>1</v>
      </c>
      <c r="B36" s="11"/>
      <c r="C36" s="11">
        <f t="shared" ref="C36:E36" si="13">C37</f>
        <v>243</v>
      </c>
      <c r="D36" s="11"/>
      <c r="E36" s="11">
        <f t="shared" si="13"/>
        <v>-243</v>
      </c>
    </row>
    <row r="37" spans="1:7" ht="19.5" customHeight="1" x14ac:dyDescent="0.25">
      <c r="A37" s="23" t="s">
        <v>83</v>
      </c>
      <c r="B37" s="64"/>
      <c r="C37" s="84">
        <v>243</v>
      </c>
      <c r="D37" s="80"/>
      <c r="E37" s="86">
        <v>-243</v>
      </c>
      <c r="F37" s="66"/>
      <c r="G37" s="66"/>
    </row>
    <row r="38" spans="1:7" ht="18.75" customHeight="1" x14ac:dyDescent="0.25">
      <c r="A38" s="27" t="s">
        <v>43</v>
      </c>
      <c r="B38" s="2"/>
      <c r="C38" s="2">
        <f>C36</f>
        <v>243</v>
      </c>
      <c r="D38" s="2"/>
      <c r="E38" s="2">
        <f t="shared" ref="E38" si="14">E36</f>
        <v>-243</v>
      </c>
    </row>
    <row r="39" spans="1:7" ht="17.25" customHeight="1" x14ac:dyDescent="0.25">
      <c r="A39" s="19" t="s">
        <v>83</v>
      </c>
      <c r="B39" s="3"/>
      <c r="C39" s="3">
        <f>C37</f>
        <v>243</v>
      </c>
      <c r="D39" s="3"/>
      <c r="E39" s="3">
        <f t="shared" ref="E39" si="15">E37</f>
        <v>-243</v>
      </c>
    </row>
    <row r="40" spans="1:7" ht="25.5" customHeight="1" x14ac:dyDescent="0.25">
      <c r="A40" s="125" t="s">
        <v>3</v>
      </c>
      <c r="B40" s="126"/>
      <c r="C40" s="126"/>
      <c r="D40" s="126"/>
      <c r="E40" s="127"/>
    </row>
    <row r="41" spans="1:7" ht="18.75" customHeight="1" x14ac:dyDescent="0.25">
      <c r="A41" s="28" t="s">
        <v>1</v>
      </c>
      <c r="B41" s="26">
        <f>B42</f>
        <v>-1.3</v>
      </c>
      <c r="C41" s="26">
        <f t="shared" ref="C41:D41" si="16">C42</f>
        <v>-1.3</v>
      </c>
      <c r="D41" s="26">
        <f t="shared" si="16"/>
        <v>-1.3</v>
      </c>
      <c r="E41" s="26"/>
    </row>
    <row r="42" spans="1:7" ht="18.75" customHeight="1" x14ac:dyDescent="0.25">
      <c r="A42" s="29" t="s">
        <v>84</v>
      </c>
      <c r="B42" s="22">
        <v>-1.3</v>
      </c>
      <c r="C42" s="22">
        <v>-1.3</v>
      </c>
      <c r="D42" s="22">
        <v>-1.3</v>
      </c>
      <c r="E42" s="26"/>
    </row>
    <row r="43" spans="1:7" ht="16.5" customHeight="1" x14ac:dyDescent="0.25">
      <c r="A43" s="18" t="s">
        <v>31</v>
      </c>
      <c r="B43" s="26"/>
      <c r="C43" s="26"/>
      <c r="D43" s="26">
        <f t="shared" ref="D43" si="17">D44</f>
        <v>-1</v>
      </c>
      <c r="E43" s="26"/>
    </row>
    <row r="44" spans="1:7" ht="16.5" customHeight="1" x14ac:dyDescent="0.25">
      <c r="A44" s="23" t="s">
        <v>83</v>
      </c>
      <c r="B44" s="22"/>
      <c r="C44" s="3"/>
      <c r="D44" s="3">
        <v>-1</v>
      </c>
      <c r="E44" s="10"/>
    </row>
    <row r="45" spans="1:7" ht="15.75" x14ac:dyDescent="0.25">
      <c r="A45" s="27" t="s">
        <v>50</v>
      </c>
      <c r="B45" s="14">
        <f>B46</f>
        <v>0.1</v>
      </c>
      <c r="C45" s="14">
        <f t="shared" ref="C45:D45" si="18">C46</f>
        <v>0.1</v>
      </c>
      <c r="D45" s="14">
        <f t="shared" si="18"/>
        <v>0.1</v>
      </c>
      <c r="E45" s="10"/>
    </row>
    <row r="46" spans="1:7" x14ac:dyDescent="0.25">
      <c r="A46" s="65" t="s">
        <v>84</v>
      </c>
      <c r="B46" s="12">
        <v>0.1</v>
      </c>
      <c r="C46" s="12">
        <v>0.1</v>
      </c>
      <c r="D46" s="13">
        <v>0.1</v>
      </c>
      <c r="E46" s="10"/>
    </row>
    <row r="47" spans="1:7" ht="15.75" x14ac:dyDescent="0.25">
      <c r="A47" s="30" t="s">
        <v>9</v>
      </c>
      <c r="B47" s="14">
        <f>B48</f>
        <v>0.1</v>
      </c>
      <c r="C47" s="14">
        <f t="shared" ref="C47:D47" si="19">C48</f>
        <v>0.1</v>
      </c>
      <c r="D47" s="14">
        <f t="shared" si="19"/>
        <v>0.1</v>
      </c>
      <c r="E47" s="17"/>
    </row>
    <row r="48" spans="1:7" x14ac:dyDescent="0.25">
      <c r="A48" s="65" t="s">
        <v>52</v>
      </c>
      <c r="B48" s="12">
        <v>0.1</v>
      </c>
      <c r="C48" s="12">
        <v>0.1</v>
      </c>
      <c r="D48" s="13">
        <v>0.1</v>
      </c>
      <c r="E48" s="10"/>
    </row>
    <row r="49" spans="1:5" ht="15.75" x14ac:dyDescent="0.25">
      <c r="A49" s="97" t="s">
        <v>51</v>
      </c>
      <c r="B49" s="14">
        <f>B50</f>
        <v>0.7</v>
      </c>
      <c r="C49" s="14">
        <f t="shared" ref="C49:D49" si="20">C50</f>
        <v>0.7</v>
      </c>
      <c r="D49" s="14">
        <f t="shared" si="20"/>
        <v>0.7</v>
      </c>
      <c r="E49" s="10"/>
    </row>
    <row r="50" spans="1:5" x14ac:dyDescent="0.25">
      <c r="A50" s="65" t="s">
        <v>52</v>
      </c>
      <c r="B50" s="12">
        <v>0.7</v>
      </c>
      <c r="C50" s="12">
        <v>0.7</v>
      </c>
      <c r="D50" s="13">
        <v>0.7</v>
      </c>
      <c r="E50" s="10"/>
    </row>
    <row r="51" spans="1:5" ht="15.75" x14ac:dyDescent="0.25">
      <c r="A51" s="97" t="s">
        <v>10</v>
      </c>
      <c r="B51" s="14"/>
      <c r="C51" s="14"/>
      <c r="D51" s="14">
        <f>D52+D53</f>
        <v>-8.6</v>
      </c>
      <c r="E51" s="14"/>
    </row>
    <row r="52" spans="1:5" x14ac:dyDescent="0.25">
      <c r="A52" s="19" t="s">
        <v>29</v>
      </c>
      <c r="B52" s="12"/>
      <c r="C52" s="12"/>
      <c r="D52" s="82">
        <v>-1.6</v>
      </c>
      <c r="E52" s="12"/>
    </row>
    <row r="53" spans="1:5" x14ac:dyDescent="0.25">
      <c r="A53" s="23" t="s">
        <v>66</v>
      </c>
      <c r="B53" s="12"/>
      <c r="C53" s="12"/>
      <c r="D53" s="82">
        <v>-7</v>
      </c>
      <c r="E53" s="12"/>
    </row>
    <row r="54" spans="1:5" ht="15.75" x14ac:dyDescent="0.25">
      <c r="A54" s="18" t="s">
        <v>85</v>
      </c>
      <c r="B54" s="14"/>
      <c r="C54" s="14">
        <f t="shared" ref="C54:E54" si="21">C55</f>
        <v>-80</v>
      </c>
      <c r="D54" s="14"/>
      <c r="E54" s="14">
        <f t="shared" si="21"/>
        <v>80</v>
      </c>
    </row>
    <row r="55" spans="1:5" x14ac:dyDescent="0.25">
      <c r="A55" s="23" t="s">
        <v>46</v>
      </c>
      <c r="B55" s="12"/>
      <c r="C55" s="12">
        <v>-80</v>
      </c>
      <c r="D55" s="82"/>
      <c r="E55" s="12">
        <v>80</v>
      </c>
    </row>
    <row r="56" spans="1:5" ht="15.75" x14ac:dyDescent="0.25">
      <c r="A56" s="27" t="s">
        <v>67</v>
      </c>
      <c r="B56" s="14"/>
      <c r="C56" s="14"/>
      <c r="D56" s="14">
        <f t="shared" ref="D56" si="22">D57</f>
        <v>-7</v>
      </c>
      <c r="E56" s="12"/>
    </row>
    <row r="57" spans="1:5" x14ac:dyDescent="0.25">
      <c r="A57" s="19" t="s">
        <v>46</v>
      </c>
      <c r="B57" s="12"/>
      <c r="C57" s="12"/>
      <c r="D57" s="82">
        <v>-7</v>
      </c>
      <c r="E57" s="12"/>
    </row>
    <row r="58" spans="1:5" ht="15.75" x14ac:dyDescent="0.25">
      <c r="A58" s="30" t="s">
        <v>32</v>
      </c>
      <c r="B58" s="14">
        <f>B59</f>
        <v>0.1</v>
      </c>
      <c r="C58" s="14">
        <f t="shared" ref="C58:D58" si="23">C59</f>
        <v>0.1</v>
      </c>
      <c r="D58" s="14">
        <f t="shared" si="23"/>
        <v>0.1</v>
      </c>
      <c r="E58" s="14"/>
    </row>
    <row r="59" spans="1:5" x14ac:dyDescent="0.25">
      <c r="A59" s="65" t="s">
        <v>65</v>
      </c>
      <c r="B59" s="12">
        <v>0.1</v>
      </c>
      <c r="C59" s="12">
        <v>0.1</v>
      </c>
      <c r="D59" s="82">
        <v>0.1</v>
      </c>
      <c r="E59" s="12"/>
    </row>
    <row r="60" spans="1:5" ht="15.75" x14ac:dyDescent="0.25">
      <c r="A60" s="83" t="s">
        <v>86</v>
      </c>
      <c r="B60" s="14">
        <f>B61</f>
        <v>0.1</v>
      </c>
      <c r="C60" s="14">
        <f t="shared" ref="C60:D60" si="24">C61</f>
        <v>0.1</v>
      </c>
      <c r="D60" s="14">
        <f t="shared" si="24"/>
        <v>0.1</v>
      </c>
      <c r="E60" s="12"/>
    </row>
    <row r="61" spans="1:5" x14ac:dyDescent="0.25">
      <c r="A61" s="65" t="s">
        <v>87</v>
      </c>
      <c r="B61" s="12">
        <v>0.1</v>
      </c>
      <c r="C61" s="12">
        <v>0.1</v>
      </c>
      <c r="D61" s="82">
        <v>0.1</v>
      </c>
      <c r="E61" s="12"/>
    </row>
    <row r="62" spans="1:5" ht="15.75" x14ac:dyDescent="0.25">
      <c r="A62" s="30" t="s">
        <v>33</v>
      </c>
      <c r="B62" s="14">
        <f>B63</f>
        <v>1.5</v>
      </c>
      <c r="C62" s="14"/>
      <c r="D62" s="14"/>
      <c r="E62" s="14">
        <f t="shared" ref="E62" si="25">E63</f>
        <v>1.5</v>
      </c>
    </row>
    <row r="63" spans="1:5" x14ac:dyDescent="0.25">
      <c r="A63" s="19" t="s">
        <v>88</v>
      </c>
      <c r="B63" s="12">
        <v>1.5</v>
      </c>
      <c r="C63" s="10"/>
      <c r="D63" s="13"/>
      <c r="E63" s="10">
        <v>1.5</v>
      </c>
    </row>
    <row r="64" spans="1:5" ht="20.25" customHeight="1" x14ac:dyDescent="0.25">
      <c r="A64" s="28" t="s">
        <v>23</v>
      </c>
      <c r="B64" s="14">
        <f>B65</f>
        <v>0.2</v>
      </c>
      <c r="C64" s="14">
        <f t="shared" ref="C64:D64" si="26">C65</f>
        <v>0.2</v>
      </c>
      <c r="D64" s="14">
        <f t="shared" si="26"/>
        <v>0.2</v>
      </c>
      <c r="E64" s="14"/>
    </row>
    <row r="65" spans="1:5" x14ac:dyDescent="0.25">
      <c r="A65" s="65" t="s">
        <v>87</v>
      </c>
      <c r="B65" s="12">
        <v>0.2</v>
      </c>
      <c r="C65" s="12">
        <v>0.2</v>
      </c>
      <c r="D65" s="82">
        <v>0.2</v>
      </c>
      <c r="E65" s="12"/>
    </row>
    <row r="66" spans="1:5" ht="15.75" x14ac:dyDescent="0.25">
      <c r="A66" s="30" t="s">
        <v>4</v>
      </c>
      <c r="B66" s="14">
        <f>B41+B43+B45+B47+B49+B51+B56+B58+B62+B64+B60+B54</f>
        <v>1.5000000000000002</v>
      </c>
      <c r="C66" s="14">
        <f t="shared" ref="C66:E66" si="27">C41+C43+C45+C47+C49+C51+C56+C58+C62+C64+C60+C54</f>
        <v>-80</v>
      </c>
      <c r="D66" s="14">
        <f t="shared" si="27"/>
        <v>-16.599999999999998</v>
      </c>
      <c r="E66" s="14">
        <f t="shared" si="27"/>
        <v>81.5</v>
      </c>
    </row>
    <row r="67" spans="1:5" x14ac:dyDescent="0.25">
      <c r="A67" s="19" t="s">
        <v>29</v>
      </c>
      <c r="B67" s="12">
        <f>B44+B52+B57+B63+B55</f>
        <v>1.5</v>
      </c>
      <c r="C67" s="12">
        <f t="shared" ref="C67:E67" si="28">C44+C52+C57+C63+C55</f>
        <v>-80</v>
      </c>
      <c r="D67" s="12">
        <f t="shared" si="28"/>
        <v>-9.6</v>
      </c>
      <c r="E67" s="12">
        <f t="shared" si="28"/>
        <v>81.5</v>
      </c>
    </row>
    <row r="68" spans="1:5" x14ac:dyDescent="0.25">
      <c r="A68" s="81" t="s">
        <v>47</v>
      </c>
      <c r="B68" s="12"/>
      <c r="C68" s="12"/>
      <c r="D68" s="12">
        <f t="shared" ref="D68" si="29">D42+D46+D48+D50+D53+D59+D65+D61</f>
        <v>-7.0000000000000009</v>
      </c>
      <c r="E68" s="12"/>
    </row>
    <row r="69" spans="1:5" ht="30.75" customHeight="1" x14ac:dyDescent="0.25">
      <c r="A69" s="94" t="s">
        <v>64</v>
      </c>
      <c r="B69" s="92"/>
      <c r="C69" s="92"/>
      <c r="D69" s="92"/>
      <c r="E69" s="93"/>
    </row>
    <row r="70" spans="1:5" ht="19.5" customHeight="1" x14ac:dyDescent="0.25">
      <c r="A70" s="95" t="s">
        <v>1</v>
      </c>
      <c r="B70" s="14"/>
      <c r="C70" s="14">
        <f t="shared" ref="C70:E70" si="30">C71</f>
        <v>30</v>
      </c>
      <c r="D70" s="14"/>
      <c r="E70" s="14">
        <f t="shared" si="30"/>
        <v>-30</v>
      </c>
    </row>
    <row r="71" spans="1:5" ht="19.5" customHeight="1" x14ac:dyDescent="0.25">
      <c r="A71" s="58" t="s">
        <v>46</v>
      </c>
      <c r="B71" s="12"/>
      <c r="C71" s="10">
        <v>30</v>
      </c>
      <c r="D71" s="10"/>
      <c r="E71" s="10">
        <v>-30</v>
      </c>
    </row>
    <row r="72" spans="1:5" ht="34.5" customHeight="1" x14ac:dyDescent="0.25">
      <c r="A72" s="102" t="s">
        <v>73</v>
      </c>
      <c r="B72" s="14">
        <f>B73</f>
        <v>53.3</v>
      </c>
      <c r="C72" s="14">
        <f>C73</f>
        <v>53.3</v>
      </c>
      <c r="D72" s="10"/>
      <c r="E72" s="10"/>
    </row>
    <row r="73" spans="1:5" ht="39" customHeight="1" x14ac:dyDescent="0.25">
      <c r="A73" s="19" t="s">
        <v>74</v>
      </c>
      <c r="B73" s="103">
        <v>53.3</v>
      </c>
      <c r="C73" s="104">
        <v>53.3</v>
      </c>
      <c r="D73" s="10"/>
      <c r="E73" s="10"/>
    </row>
    <row r="74" spans="1:5" ht="19.5" customHeight="1" x14ac:dyDescent="0.25">
      <c r="A74" s="95" t="s">
        <v>5</v>
      </c>
      <c r="B74" s="14">
        <f>B70+B72</f>
        <v>53.3</v>
      </c>
      <c r="C74" s="14">
        <f t="shared" ref="C74:E74" si="31">C70+C72</f>
        <v>83.3</v>
      </c>
      <c r="D74" s="14"/>
      <c r="E74" s="14">
        <f t="shared" si="31"/>
        <v>-30</v>
      </c>
    </row>
    <row r="75" spans="1:5" ht="19.5" customHeight="1" x14ac:dyDescent="0.25">
      <c r="A75" s="47" t="s">
        <v>29</v>
      </c>
      <c r="B75" s="12"/>
      <c r="C75" s="10">
        <f>C71</f>
        <v>30</v>
      </c>
      <c r="D75" s="10"/>
      <c r="E75" s="10">
        <f>E71</f>
        <v>-30</v>
      </c>
    </row>
    <row r="76" spans="1:5" ht="47.25" customHeight="1" x14ac:dyDescent="0.25">
      <c r="A76" s="23" t="s">
        <v>71</v>
      </c>
      <c r="B76" s="103">
        <f>B73</f>
        <v>53.3</v>
      </c>
      <c r="C76" s="103">
        <f>C73</f>
        <v>53.3</v>
      </c>
      <c r="D76" s="10"/>
      <c r="E76" s="10"/>
    </row>
    <row r="77" spans="1:5" ht="28.5" customHeight="1" x14ac:dyDescent="0.25">
      <c r="A77" s="122" t="s">
        <v>63</v>
      </c>
      <c r="B77" s="123"/>
      <c r="C77" s="123"/>
      <c r="D77" s="123"/>
      <c r="E77" s="124"/>
    </row>
    <row r="78" spans="1:5" ht="15.75" x14ac:dyDescent="0.25">
      <c r="A78" s="54" t="s">
        <v>61</v>
      </c>
      <c r="B78" s="55">
        <f>B79</f>
        <v>1.4</v>
      </c>
      <c r="C78" s="55">
        <f t="shared" ref="C78" si="32">C79</f>
        <v>1.4</v>
      </c>
      <c r="D78" s="55"/>
      <c r="E78" s="55"/>
    </row>
    <row r="79" spans="1:5" x14ac:dyDescent="0.25">
      <c r="A79" s="47" t="s">
        <v>46</v>
      </c>
      <c r="B79" s="45">
        <v>1.4</v>
      </c>
      <c r="C79" s="56">
        <v>1.4</v>
      </c>
      <c r="D79" s="57"/>
      <c r="E79" s="56"/>
    </row>
    <row r="80" spans="1:5" ht="18" customHeight="1" x14ac:dyDescent="0.25">
      <c r="A80" s="30" t="s">
        <v>62</v>
      </c>
      <c r="B80" s="14">
        <f>B78</f>
        <v>1.4</v>
      </c>
      <c r="C80" s="14">
        <f t="shared" ref="C80" si="33">C78</f>
        <v>1.4</v>
      </c>
      <c r="D80" s="14"/>
      <c r="E80" s="14"/>
    </row>
    <row r="81" spans="1:6" ht="19.5" customHeight="1" x14ac:dyDescent="0.25">
      <c r="A81" s="19" t="s">
        <v>46</v>
      </c>
      <c r="B81" s="12">
        <f>B79</f>
        <v>1.4</v>
      </c>
      <c r="C81" s="12">
        <f t="shared" ref="C81" si="34">C79</f>
        <v>1.4</v>
      </c>
      <c r="D81" s="12"/>
      <c r="E81" s="12"/>
    </row>
    <row r="82" spans="1:6" ht="20.25" customHeight="1" x14ac:dyDescent="0.25">
      <c r="A82" s="78" t="s">
        <v>44</v>
      </c>
      <c r="B82" s="59">
        <f>B11+B20+B28+B38+B66+B74+B80+B33</f>
        <v>1567.9</v>
      </c>
      <c r="C82" s="59">
        <f t="shared" ref="C82:E82" si="35">C11+C20+C28+C38+C66+C74+C80+C33</f>
        <v>481.2</v>
      </c>
      <c r="D82" s="59">
        <f t="shared" si="35"/>
        <v>-16.999999999999996</v>
      </c>
      <c r="E82" s="59">
        <f t="shared" si="35"/>
        <v>1086.7</v>
      </c>
    </row>
    <row r="83" spans="1:6" x14ac:dyDescent="0.25">
      <c r="A83" s="19" t="s">
        <v>29</v>
      </c>
      <c r="B83" s="45"/>
      <c r="C83" s="45">
        <f>C12+C21+C39+C67+C75+C81+C34</f>
        <v>157.4</v>
      </c>
      <c r="D83" s="45">
        <f>D12+D21+D39+D67+D75+D81+D34</f>
        <v>-27.799999999999997</v>
      </c>
      <c r="E83" s="56">
        <f>E12+E21+E39+E67+E75+E81+E34</f>
        <v>-157.4</v>
      </c>
      <c r="F83" s="112"/>
    </row>
    <row r="84" spans="1:6" x14ac:dyDescent="0.25">
      <c r="A84" s="31" t="s">
        <v>48</v>
      </c>
      <c r="B84" s="45"/>
      <c r="C84" s="45"/>
      <c r="D84" s="45">
        <f>D68</f>
        <v>-7.0000000000000009</v>
      </c>
      <c r="E84" s="45"/>
    </row>
    <row r="85" spans="1:6" ht="38.25" x14ac:dyDescent="0.25">
      <c r="A85" s="19" t="s">
        <v>71</v>
      </c>
      <c r="B85" s="45">
        <f>B13+B76</f>
        <v>55</v>
      </c>
      <c r="C85" s="45">
        <f>C13+C76</f>
        <v>55</v>
      </c>
      <c r="D85" s="45">
        <f>D13+D76</f>
        <v>1.7</v>
      </c>
      <c r="E85" s="45"/>
    </row>
    <row r="86" spans="1:6" ht="25.5" x14ac:dyDescent="0.25">
      <c r="A86" s="19" t="s">
        <v>34</v>
      </c>
      <c r="B86" s="45">
        <f>B22</f>
        <v>162.9</v>
      </c>
      <c r="C86" s="45"/>
      <c r="D86" s="45"/>
      <c r="E86" s="45">
        <f>E22</f>
        <v>162.9</v>
      </c>
    </row>
    <row r="87" spans="1:6" x14ac:dyDescent="0.25">
      <c r="A87" s="19" t="s">
        <v>72</v>
      </c>
      <c r="B87" s="45"/>
      <c r="C87" s="45">
        <f>C29</f>
        <v>8.8000000000000007</v>
      </c>
      <c r="D87" s="45"/>
      <c r="E87" s="45">
        <f>E29</f>
        <v>-8.8000000000000007</v>
      </c>
    </row>
    <row r="88" spans="1:6" ht="18" customHeight="1" x14ac:dyDescent="0.25">
      <c r="A88" s="19" t="s">
        <v>28</v>
      </c>
      <c r="B88" s="60"/>
      <c r="C88" s="60">
        <f>C23</f>
        <v>260</v>
      </c>
      <c r="D88" s="60">
        <f>D23</f>
        <v>16.100000000000001</v>
      </c>
      <c r="E88" s="60">
        <f>E23</f>
        <v>-260</v>
      </c>
    </row>
    <row r="89" spans="1:6" x14ac:dyDescent="0.25">
      <c r="A89" s="58" t="s">
        <v>60</v>
      </c>
      <c r="B89" s="12">
        <f>B24</f>
        <v>1350</v>
      </c>
      <c r="C89" s="10"/>
      <c r="D89" s="10"/>
      <c r="E89" s="10">
        <f>E24</f>
        <v>1350</v>
      </c>
    </row>
    <row r="90" spans="1:6" x14ac:dyDescent="0.25">
      <c r="A90" s="6"/>
      <c r="B90" s="6"/>
      <c r="C90" s="6"/>
      <c r="D90" s="15"/>
      <c r="E90" s="6"/>
    </row>
    <row r="91" spans="1:6" x14ac:dyDescent="0.25">
      <c r="A91" s="6"/>
      <c r="B91" s="7"/>
      <c r="C91" s="7"/>
      <c r="D91" s="7"/>
      <c r="E91" s="7"/>
    </row>
    <row r="92" spans="1:6" x14ac:dyDescent="0.25">
      <c r="A92" s="6"/>
      <c r="B92" s="6"/>
      <c r="C92" s="6"/>
      <c r="D92" s="15"/>
      <c r="E92" s="6"/>
    </row>
    <row r="93" spans="1:6" x14ac:dyDescent="0.25">
      <c r="A93" s="6"/>
      <c r="B93" s="7"/>
      <c r="C93" s="6"/>
      <c r="D93" s="15"/>
      <c r="E93" s="6"/>
    </row>
    <row r="94" spans="1:6" x14ac:dyDescent="0.25">
      <c r="A94" s="6"/>
      <c r="B94" s="6"/>
      <c r="C94" s="6"/>
      <c r="D94" s="15"/>
      <c r="E94" s="6"/>
    </row>
    <row r="95" spans="1:6" x14ac:dyDescent="0.25">
      <c r="A95" s="6"/>
      <c r="B95" s="6"/>
      <c r="C95" s="6"/>
      <c r="D95" s="15"/>
      <c r="E95" s="6"/>
    </row>
    <row r="96" spans="1:6" x14ac:dyDescent="0.25">
      <c r="A96" s="6"/>
      <c r="B96" s="6"/>
      <c r="C96" s="6"/>
      <c r="D96" s="15"/>
      <c r="E96" s="6"/>
    </row>
    <row r="97" spans="1:5" x14ac:dyDescent="0.25">
      <c r="A97" s="6"/>
      <c r="B97" s="6"/>
      <c r="C97" s="6"/>
      <c r="D97" s="15"/>
      <c r="E97" s="6"/>
    </row>
    <row r="98" spans="1:5" x14ac:dyDescent="0.25">
      <c r="A98" s="6"/>
      <c r="B98" s="6"/>
      <c r="C98" s="6"/>
      <c r="D98" s="15"/>
      <c r="E98" s="6"/>
    </row>
    <row r="99" spans="1:5" x14ac:dyDescent="0.25">
      <c r="A99" s="6"/>
      <c r="B99" s="6"/>
      <c r="C99" s="6"/>
      <c r="D99" s="15"/>
      <c r="E99" s="6"/>
    </row>
    <row r="100" spans="1:5" x14ac:dyDescent="0.25">
      <c r="A100" s="6"/>
      <c r="B100" s="6"/>
      <c r="C100" s="6"/>
      <c r="D100" s="15"/>
      <c r="E100" s="6"/>
    </row>
    <row r="101" spans="1:5" x14ac:dyDescent="0.25">
      <c r="A101" s="6"/>
      <c r="B101" s="6"/>
      <c r="C101" s="6"/>
      <c r="D101" s="15"/>
      <c r="E101" s="6"/>
    </row>
  </sheetData>
  <mergeCells count="11">
    <mergeCell ref="A77:E77"/>
    <mergeCell ref="A40:E40"/>
    <mergeCell ref="A35:E35"/>
    <mergeCell ref="A2:E2"/>
    <mergeCell ref="A14:E14"/>
    <mergeCell ref="A4:A6"/>
    <mergeCell ref="B4:B6"/>
    <mergeCell ref="C4:E4"/>
    <mergeCell ref="C5:D5"/>
    <mergeCell ref="E5:E6"/>
    <mergeCell ref="A7:E7"/>
  </mergeCells>
  <phoneticPr fontId="3" type="noConversion"/>
  <pageMargins left="0.74803149606299213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workbookViewId="0">
      <selection activeCell="A24" sqref="A24"/>
    </sheetView>
  </sheetViews>
  <sheetFormatPr defaultRowHeight="12.75" x14ac:dyDescent="0.2"/>
  <cols>
    <col min="1" max="1" width="37.5703125" customWidth="1"/>
    <col min="2" max="2" width="13.5703125" customWidth="1"/>
    <col min="3" max="3" width="13.28515625" customWidth="1"/>
    <col min="4" max="4" width="12.42578125" customWidth="1"/>
    <col min="5" max="5" width="13.5703125" customWidth="1"/>
  </cols>
  <sheetData>
    <row r="1" spans="1:5" x14ac:dyDescent="0.2">
      <c r="A1" s="33"/>
      <c r="B1" s="9"/>
      <c r="C1" s="9"/>
      <c r="D1" s="9"/>
    </row>
    <row r="2" spans="1:5" ht="15" x14ac:dyDescent="0.25">
      <c r="A2" s="33"/>
      <c r="B2" s="4" t="s">
        <v>35</v>
      </c>
      <c r="C2" s="4"/>
      <c r="D2" s="4"/>
    </row>
    <row r="3" spans="1:5" ht="15" x14ac:dyDescent="0.25">
      <c r="A3" s="33"/>
      <c r="B3" s="4" t="s">
        <v>54</v>
      </c>
      <c r="C3" s="4"/>
      <c r="D3" s="4"/>
    </row>
    <row r="4" spans="1:5" ht="15" x14ac:dyDescent="0.25">
      <c r="A4" s="33"/>
      <c r="B4" s="4" t="s">
        <v>89</v>
      </c>
      <c r="C4" s="4"/>
      <c r="D4" s="4"/>
    </row>
    <row r="5" spans="1:5" x14ac:dyDescent="0.2">
      <c r="A5" s="33"/>
      <c r="B5" s="9"/>
      <c r="C5" s="9"/>
      <c r="D5" s="9"/>
    </row>
    <row r="6" spans="1:5" ht="15.75" x14ac:dyDescent="0.25">
      <c r="A6" s="32" t="s">
        <v>37</v>
      </c>
      <c r="B6" s="32"/>
      <c r="C6" s="32"/>
      <c r="D6" s="32"/>
    </row>
    <row r="7" spans="1:5" ht="2.25" customHeight="1" x14ac:dyDescent="0.25">
      <c r="A7" s="32"/>
      <c r="B7" s="32"/>
      <c r="C7" s="32"/>
      <c r="D7" s="32"/>
    </row>
    <row r="8" spans="1:5" ht="15.75" x14ac:dyDescent="0.25">
      <c r="A8" s="34" t="s">
        <v>17</v>
      </c>
      <c r="B8" s="34"/>
      <c r="C8" s="34"/>
      <c r="D8" s="34"/>
    </row>
    <row r="9" spans="1:5" ht="15.75" x14ac:dyDescent="0.25">
      <c r="A9" s="34"/>
      <c r="B9" s="34"/>
      <c r="C9" s="34"/>
      <c r="D9" s="34"/>
    </row>
    <row r="10" spans="1:5" ht="15.75" x14ac:dyDescent="0.25">
      <c r="A10" s="35" t="s">
        <v>55</v>
      </c>
      <c r="B10" s="35"/>
      <c r="C10" s="35"/>
      <c r="D10" s="34"/>
    </row>
    <row r="11" spans="1:5" ht="15.75" x14ac:dyDescent="0.25">
      <c r="A11" s="34"/>
      <c r="B11" s="34"/>
      <c r="C11" s="34"/>
      <c r="D11" s="34"/>
    </row>
    <row r="12" spans="1:5" ht="24" customHeight="1" x14ac:dyDescent="0.2">
      <c r="A12" s="147" t="s">
        <v>18</v>
      </c>
      <c r="B12" s="147" t="s">
        <v>19</v>
      </c>
      <c r="C12" s="150" t="s">
        <v>53</v>
      </c>
      <c r="D12" s="151"/>
      <c r="E12" s="36"/>
    </row>
    <row r="13" spans="1:5" ht="15.75" x14ac:dyDescent="0.2">
      <c r="A13" s="148"/>
      <c r="B13" s="148"/>
      <c r="C13" s="152" t="s">
        <v>20</v>
      </c>
      <c r="D13" s="153"/>
      <c r="E13" s="154" t="s">
        <v>25</v>
      </c>
    </row>
    <row r="14" spans="1:5" ht="51" customHeight="1" x14ac:dyDescent="0.2">
      <c r="A14" s="149"/>
      <c r="B14" s="149"/>
      <c r="C14" s="37" t="s">
        <v>21</v>
      </c>
      <c r="D14" s="38" t="s">
        <v>16</v>
      </c>
      <c r="E14" s="155"/>
    </row>
    <row r="15" spans="1:5" ht="36" customHeight="1" x14ac:dyDescent="0.25">
      <c r="A15" s="44" t="s">
        <v>56</v>
      </c>
      <c r="B15" s="49"/>
      <c r="C15" s="52"/>
      <c r="D15" s="53"/>
      <c r="E15" s="41"/>
    </row>
    <row r="16" spans="1:5" ht="21.75" customHeight="1" x14ac:dyDescent="0.25">
      <c r="A16" s="42" t="s">
        <v>22</v>
      </c>
      <c r="B16" s="67"/>
      <c r="C16" s="77">
        <v>2000</v>
      </c>
      <c r="D16" s="50"/>
      <c r="E16" s="50">
        <v>-2000</v>
      </c>
    </row>
    <row r="17" spans="1:5" ht="21.75" customHeight="1" x14ac:dyDescent="0.25">
      <c r="A17" s="1" t="s">
        <v>57</v>
      </c>
      <c r="B17" s="40"/>
      <c r="C17" s="40">
        <f>C16</f>
        <v>2000</v>
      </c>
      <c r="D17" s="39"/>
      <c r="E17" s="40">
        <f>E16</f>
        <v>-2000</v>
      </c>
    </row>
    <row r="18" spans="1:5" ht="21.75" customHeight="1" x14ac:dyDescent="0.2">
      <c r="A18" s="44" t="s">
        <v>79</v>
      </c>
      <c r="B18" s="53"/>
      <c r="C18" s="53"/>
      <c r="D18" s="49"/>
      <c r="E18" s="53"/>
    </row>
    <row r="19" spans="1:5" ht="21.75" customHeight="1" x14ac:dyDescent="0.25">
      <c r="A19" s="1" t="s">
        <v>69</v>
      </c>
      <c r="B19" s="115">
        <v>-60000</v>
      </c>
      <c r="C19" s="115"/>
      <c r="D19" s="116"/>
      <c r="E19" s="115">
        <v>-60000</v>
      </c>
    </row>
    <row r="20" spans="1:5" ht="21.75" customHeight="1" x14ac:dyDescent="0.25">
      <c r="A20" s="113" t="s">
        <v>80</v>
      </c>
      <c r="B20" s="53">
        <f>B19</f>
        <v>-60000</v>
      </c>
      <c r="C20" s="53"/>
      <c r="D20" s="53"/>
      <c r="E20" s="53">
        <f t="shared" ref="E20" si="0">E19</f>
        <v>-60000</v>
      </c>
    </row>
    <row r="21" spans="1:5" ht="37.5" customHeight="1" x14ac:dyDescent="0.2">
      <c r="A21" s="114" t="s">
        <v>81</v>
      </c>
      <c r="B21" s="53"/>
      <c r="C21" s="53"/>
      <c r="D21" s="49"/>
      <c r="E21" s="53"/>
    </row>
    <row r="22" spans="1:5" ht="21.75" customHeight="1" x14ac:dyDescent="0.25">
      <c r="A22" s="1" t="s">
        <v>69</v>
      </c>
      <c r="B22" s="117">
        <v>60000</v>
      </c>
      <c r="C22" s="117">
        <v>20000</v>
      </c>
      <c r="D22" s="116"/>
      <c r="E22" s="115">
        <v>40000</v>
      </c>
    </row>
    <row r="23" spans="1:5" ht="21.75" customHeight="1" x14ac:dyDescent="0.25">
      <c r="A23" s="113" t="s">
        <v>82</v>
      </c>
      <c r="B23" s="118">
        <f>B22</f>
        <v>60000</v>
      </c>
      <c r="C23" s="118">
        <f t="shared" ref="C23:E23" si="1">C22</f>
        <v>20000</v>
      </c>
      <c r="D23" s="53"/>
      <c r="E23" s="53">
        <f t="shared" si="1"/>
        <v>40000</v>
      </c>
    </row>
    <row r="24" spans="1:5" ht="24" customHeight="1" x14ac:dyDescent="0.25">
      <c r="A24" s="113" t="s">
        <v>90</v>
      </c>
      <c r="B24" s="53"/>
      <c r="C24" s="53">
        <f t="shared" ref="C24:E24" si="2">C17+C20+C23</f>
        <v>22000</v>
      </c>
      <c r="D24" s="53"/>
      <c r="E24" s="53">
        <f t="shared" si="2"/>
        <v>-22000</v>
      </c>
    </row>
    <row r="25" spans="1:5" ht="24" customHeight="1" x14ac:dyDescent="0.2">
      <c r="A25" s="156" t="s">
        <v>27</v>
      </c>
      <c r="B25" s="156"/>
      <c r="C25" s="156"/>
      <c r="D25" s="156"/>
      <c r="E25" s="156"/>
    </row>
    <row r="26" spans="1:5" ht="14.25" x14ac:dyDescent="0.2">
      <c r="A26" s="51"/>
      <c r="B26" s="51"/>
      <c r="C26" s="51"/>
      <c r="D26" s="51"/>
      <c r="E26" s="51"/>
    </row>
    <row r="27" spans="1:5" ht="15" x14ac:dyDescent="0.2">
      <c r="A27" s="147" t="s">
        <v>18</v>
      </c>
      <c r="B27" s="147" t="s">
        <v>19</v>
      </c>
      <c r="C27" s="150" t="s">
        <v>53</v>
      </c>
      <c r="D27" s="151"/>
      <c r="E27" s="36"/>
    </row>
    <row r="28" spans="1:5" ht="15.75" x14ac:dyDescent="0.2">
      <c r="A28" s="148"/>
      <c r="B28" s="148"/>
      <c r="C28" s="152" t="s">
        <v>20</v>
      </c>
      <c r="D28" s="153"/>
      <c r="E28" s="154" t="s">
        <v>25</v>
      </c>
    </row>
    <row r="29" spans="1:5" ht="45.75" customHeight="1" x14ac:dyDescent="0.2">
      <c r="A29" s="149"/>
      <c r="B29" s="149"/>
      <c r="C29" s="37" t="s">
        <v>21</v>
      </c>
      <c r="D29" s="38" t="s">
        <v>16</v>
      </c>
      <c r="E29" s="155"/>
    </row>
    <row r="30" spans="1:5" ht="32.25" customHeight="1" x14ac:dyDescent="0.25">
      <c r="A30" s="44" t="s">
        <v>26</v>
      </c>
      <c r="B30" s="49"/>
      <c r="C30" s="52"/>
      <c r="D30" s="53"/>
      <c r="E30" s="41"/>
    </row>
    <row r="31" spans="1:5" ht="18" customHeight="1" x14ac:dyDescent="0.25">
      <c r="A31" s="42" t="s">
        <v>22</v>
      </c>
      <c r="B31" s="67"/>
      <c r="C31" s="77">
        <v>198001.8</v>
      </c>
      <c r="D31" s="50"/>
      <c r="E31" s="50">
        <v>-198001.8</v>
      </c>
    </row>
    <row r="32" spans="1:5" ht="18.75" customHeight="1" x14ac:dyDescent="0.25">
      <c r="A32" s="1" t="s">
        <v>36</v>
      </c>
      <c r="B32" s="40"/>
      <c r="C32" s="40">
        <f>C31</f>
        <v>198001.8</v>
      </c>
      <c r="D32" s="39"/>
      <c r="E32" s="40">
        <f>E31</f>
        <v>-198001.8</v>
      </c>
    </row>
    <row r="33" spans="1:1" x14ac:dyDescent="0.2">
      <c r="A33" s="16"/>
    </row>
  </sheetData>
  <mergeCells count="11">
    <mergeCell ref="A25:E25"/>
    <mergeCell ref="A27:A29"/>
    <mergeCell ref="B27:B29"/>
    <mergeCell ref="C27:D27"/>
    <mergeCell ref="C28:D28"/>
    <mergeCell ref="E28:E29"/>
    <mergeCell ref="A12:A14"/>
    <mergeCell ref="B12:B14"/>
    <mergeCell ref="C12:D12"/>
    <mergeCell ref="C13:D13"/>
    <mergeCell ref="E13:E14"/>
  </mergeCells>
  <pageMargins left="0.70866141732283472" right="0.59055118110236227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2</vt:i4>
      </vt:variant>
    </vt:vector>
  </HeadingPairs>
  <TitlesOfParts>
    <vt:vector size="5" baseType="lpstr">
      <vt:lpstr>1priedas</vt:lpstr>
      <vt:lpstr>2 priedas</vt:lpstr>
      <vt:lpstr>3 priedas</vt:lpstr>
      <vt:lpstr>'1priedas'!Print_Titles</vt:lpstr>
      <vt:lpstr>'2 priedas'!Print_Titles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Mantas Navaruckis</cp:lastModifiedBy>
  <cp:lastPrinted>2019-08-07T05:59:55Z</cp:lastPrinted>
  <dcterms:created xsi:type="dcterms:W3CDTF">2005-12-13T07:19:10Z</dcterms:created>
  <dcterms:modified xsi:type="dcterms:W3CDTF">2019-08-08T07:44:10Z</dcterms:modified>
</cp:coreProperties>
</file>