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activeTab="2"/>
  </bookViews>
  <sheets>
    <sheet name="I Prioritetas" sheetId="1" r:id="rId1"/>
    <sheet name="II Prioritetas" sheetId="2" r:id="rId2"/>
    <sheet name="III Prioritetas" sheetId="3" r:id="rId3"/>
    <sheet name="Naudojami sutrumpinimai" sheetId="4" r:id="rId4"/>
  </sheets>
  <definedNames>
    <definedName name="_Toc365630903" localSheetId="1">'II Prioritetas'!$C$70</definedName>
    <definedName name="_Toc365630904" localSheetId="1">'II Prioritetas'!$C$72</definedName>
    <definedName name="_xlnm.Print_Area" localSheetId="1">'II Prioritetas'!$A$1:$O$123</definedName>
    <definedName name="_xlnm.Print_Area" localSheetId="2">'III Prioritetas'!$A$1:$N$63</definedName>
  </definedNames>
  <calcPr calcId="152511"/>
</workbook>
</file>

<file path=xl/calcChain.xml><?xml version="1.0" encoding="utf-8"?>
<calcChain xmlns="http://schemas.openxmlformats.org/spreadsheetml/2006/main">
  <c r="J11" i="2" l="1"/>
  <c r="J37" i="3" l="1"/>
  <c r="J19" i="3"/>
  <c r="J39" i="2"/>
  <c r="J32" i="2"/>
  <c r="J18" i="2"/>
  <c r="J24" i="2" l="1"/>
  <c r="J14" i="3" l="1"/>
  <c r="J9" i="3"/>
  <c r="K123" i="2"/>
  <c r="L123" i="2"/>
  <c r="M123" i="2"/>
  <c r="N123" i="2"/>
  <c r="O123" i="2"/>
  <c r="J57" i="2"/>
  <c r="J56" i="2"/>
  <c r="J52" i="2"/>
  <c r="J51" i="2"/>
  <c r="J49" i="2"/>
  <c r="J46" i="2"/>
  <c r="J45" i="2"/>
  <c r="J41" i="2"/>
  <c r="J40" i="2"/>
  <c r="J31" i="2"/>
  <c r="J28" i="2"/>
  <c r="J27" i="2"/>
  <c r="J23" i="2"/>
  <c r="J22" i="2"/>
  <c r="L93" i="1"/>
  <c r="M93" i="1"/>
  <c r="N93" i="1"/>
  <c r="O93" i="1"/>
  <c r="J63" i="3" l="1"/>
  <c r="K63" i="3"/>
  <c r="L63" i="3"/>
  <c r="M63" i="3"/>
  <c r="N63" i="3"/>
  <c r="N62" i="3"/>
  <c r="M62" i="3" s="1"/>
  <c r="L62" i="3" s="1"/>
  <c r="K62" i="3" s="1"/>
  <c r="J62" i="3" s="1"/>
  <c r="J122" i="2" l="1"/>
  <c r="J120" i="2"/>
  <c r="J30" i="2"/>
  <c r="J29" i="2"/>
  <c r="K76" i="1"/>
  <c r="K46" i="1"/>
  <c r="J18" i="3" l="1"/>
  <c r="J11" i="3" l="1"/>
  <c r="K49" i="1" l="1"/>
  <c r="K48" i="1" l="1"/>
  <c r="J17" i="2" l="1"/>
  <c r="J14" i="2" l="1"/>
  <c r="J26" i="3" l="1"/>
  <c r="J40" i="3" l="1"/>
  <c r="K75" i="1" l="1"/>
  <c r="K65" i="1"/>
  <c r="J33" i="3" l="1"/>
  <c r="J32" i="3"/>
  <c r="J13" i="2" l="1"/>
  <c r="K87" i="1"/>
  <c r="K92" i="1"/>
  <c r="K82" i="1" l="1"/>
  <c r="J53" i="3" l="1"/>
  <c r="J51" i="3"/>
  <c r="J50" i="3" l="1"/>
  <c r="J75" i="2" l="1"/>
  <c r="J78" i="2"/>
  <c r="J67" i="2" l="1"/>
  <c r="J64" i="2"/>
  <c r="J12" i="2" l="1"/>
  <c r="K57" i="1" l="1"/>
  <c r="J56" i="3" l="1"/>
  <c r="J85" i="2"/>
  <c r="J84" i="2"/>
  <c r="J109" i="2" l="1"/>
  <c r="J61" i="3" l="1"/>
  <c r="K86" i="1" l="1"/>
  <c r="K83" i="1"/>
  <c r="J79" i="2" l="1"/>
  <c r="J76" i="2"/>
  <c r="J48" i="2" l="1"/>
  <c r="J38" i="2"/>
  <c r="J31" i="3" l="1"/>
  <c r="J30" i="3"/>
  <c r="J25" i="3"/>
  <c r="J24" i="3"/>
  <c r="J54" i="3" l="1"/>
  <c r="J52" i="3"/>
  <c r="J49" i="3"/>
  <c r="J63" i="2"/>
  <c r="J62" i="2"/>
  <c r="K54" i="1" l="1"/>
  <c r="K93" i="1" s="1"/>
  <c r="J103" i="2" l="1"/>
  <c r="J102" i="2"/>
  <c r="J104" i="2"/>
  <c r="J101" i="2"/>
  <c r="K53" i="1" l="1"/>
  <c r="J41" i="3" l="1"/>
  <c r="J115" i="2" l="1"/>
  <c r="J116" i="2"/>
  <c r="J117" i="2"/>
  <c r="J118" i="2"/>
  <c r="J123" i="2" s="1"/>
  <c r="J114" i="2"/>
  <c r="J111" i="2" l="1"/>
  <c r="J99" i="2" l="1"/>
  <c r="J98" i="2"/>
  <c r="J94" i="2"/>
  <c r="J90" i="2" l="1"/>
  <c r="J91" i="2"/>
  <c r="J89" i="2"/>
  <c r="J88" i="2"/>
  <c r="J74" i="2" l="1"/>
  <c r="J73" i="2"/>
  <c r="K47" i="1" l="1"/>
</calcChain>
</file>

<file path=xl/sharedStrings.xml><?xml version="1.0" encoding="utf-8"?>
<sst xmlns="http://schemas.openxmlformats.org/spreadsheetml/2006/main" count="1054" uniqueCount="799">
  <si>
    <t>Eil. Nr.</t>
  </si>
  <si>
    <t>Priemonė</t>
  </si>
  <si>
    <t>Rezultatas</t>
  </si>
  <si>
    <t>Vykdoma</t>
  </si>
  <si>
    <t>Įgyvendinta</t>
  </si>
  <si>
    <t>Rezultatai/ Neįvykdymo priežastys</t>
  </si>
  <si>
    <t>Atsakingi, vykdytojai</t>
  </si>
  <si>
    <t>Savivaldybės lėšos</t>
  </si>
  <si>
    <t>Nacionalinio biudžeto lėšos</t>
  </si>
  <si>
    <t>ES fondai, kita užsienio valstybių parama</t>
  </si>
  <si>
    <t>Privačios ir kitos lėšos</t>
  </si>
  <si>
    <t>1.</t>
  </si>
  <si>
    <t>I PRIORITETAS</t>
  </si>
  <si>
    <t>PANEVĖŽIO KONKURENCINIO (METROPOLINIO) POTENCIALO STIPRINIMAS</t>
  </si>
  <si>
    <t>1.1.</t>
  </si>
  <si>
    <t xml:space="preserve">Tikslas </t>
  </si>
  <si>
    <t>Sukurti palankiausią verslui ir investicijoms aplinką Lietuvos šiaurės rytuose</t>
  </si>
  <si>
    <t>1.1.1.</t>
  </si>
  <si>
    <t>Uždavinys</t>
  </si>
  <si>
    <t>Sudaryti palankias sąlygas inovatyviam verslui plėtotis Panevėžyje</t>
  </si>
  <si>
    <t>1.1.1.1.</t>
  </si>
  <si>
    <t>1.1.1.2.</t>
  </si>
  <si>
    <t>Skleisti verslumo idėjas tarp mokinių, studentų ir jaunimo</t>
  </si>
  <si>
    <t xml:space="preserve">Surengtų seminarų, diskusijų skaičius − ≥ 4 per metus; suorganizuotų inovacijų dienų skaičius − ≥ 2 per metus </t>
  </si>
  <si>
    <t>PMSA, LIC, PMTP, PVKC</t>
  </si>
  <si>
    <t>1.1.2.</t>
  </si>
  <si>
    <t>Gerinti bendrą aplinką verslui</t>
  </si>
  <si>
    <t>1.1.2.1.</t>
  </si>
  <si>
    <t>Vykdyti rinkodarinę LEZ veiklą siekiant pritraukti investuotojus</t>
  </si>
  <si>
    <t>LEZ išnuomotų plotų dalis − 100 proc.</t>
  </si>
  <si>
    <t>PMSA</t>
  </si>
  <si>
    <t>1.1.2.2.</t>
  </si>
  <si>
    <t>Priimtų verslo sąlygų pagerinimo sprendimų skaičius − ≥ 2</t>
  </si>
  <si>
    <t>1.1.2.4.</t>
  </si>
  <si>
    <t>Inicijuoti ir vykdyti efektyvias mokymosi visą gyvenimą ir kvalifikacijos kėlimo programas</t>
  </si>
  <si>
    <t>Nedarbo lygis 2020 m. − ≤ 7 proc.</t>
  </si>
  <si>
    <t>Darbo birža, švietimo įstaigos, verslo struktūros</t>
  </si>
  <si>
    <t>1.1.3.</t>
  </si>
  <si>
    <t>Sudaryti palankias sąlygas logistikos centrui kurtis Panevėžyje</t>
  </si>
  <si>
    <t>1.1.3.1.</t>
  </si>
  <si>
    <t>1.2.</t>
  </si>
  <si>
    <t>Formuoti draugišką verslo ir viešojo administravimo kultūros aplinką regione</t>
  </si>
  <si>
    <t>1.2.2.</t>
  </si>
  <si>
    <t>Plėtoti bendradarbiavimą su verslo sektoriumi</t>
  </si>
  <si>
    <t>1.2.2.1.</t>
  </si>
  <si>
    <t>1.2.2.2.</t>
  </si>
  <si>
    <t>Vykdyti nuolatinį viešą dialogą su verslo struktūromis</t>
  </si>
  <si>
    <t>Verslo popiečių skaičius − ≥ 6 per metus</t>
  </si>
  <si>
    <t>1.3.</t>
  </si>
  <si>
    <t>Formuoti Panevėžio, kaip regiono lyderio, įvaizdį</t>
  </si>
  <si>
    <t>1.3.1.</t>
  </si>
  <si>
    <t>Įtraukti verslo atstovus į Panevėžio miesto, kaip regiono lyderio, įvaizdžio formavimą</t>
  </si>
  <si>
    <t>1.3.1.1.</t>
  </si>
  <si>
    <t>Sukurti efektyvią bendradarbiavimo su verslo įmonėmis struktūrą, įtraukiant verslą į miesto ir regiono gyvenimą</t>
  </si>
  <si>
    <t>1.3.1.2.</t>
  </si>
  <si>
    <t>Skatinti ir skleisti išsamią informaciją apie galimybes vystyti verslą potencialiems investuotojams</t>
  </si>
  <si>
    <t>1.3.1.3.</t>
  </si>
  <si>
    <t>Pristatyti Panevėžį, kaip regiono lyderį, šalies ir užsienio verslo aplinkoje</t>
  </si>
  <si>
    <t>1.3.2.</t>
  </si>
  <si>
    <t>Parengti ir įgyvendinti miesto rinkodaros programą</t>
  </si>
  <si>
    <t>1.3.2.1.</t>
  </si>
  <si>
    <t>1.3.2.2.</t>
  </si>
  <si>
    <t>1.3.3.</t>
  </si>
  <si>
    <t>Formuoti patrauklaus turizmui miesto įvaizdį</t>
  </si>
  <si>
    <t>1.3.3.1.</t>
  </si>
  <si>
    <t>Kurti naujus, kelių dienų kompleksinius aktyvaus poilsio turizmo produktus, orientuotus į šeimą, moksleivius, verslininkus</t>
  </si>
  <si>
    <t>Sukurti kelių dienų, kompleksiniai turizmo produktai − ≥ 5</t>
  </si>
  <si>
    <t>1.3.3.2.</t>
  </si>
  <si>
    <t xml:space="preserve">Kurti bendrus turizmo produktus su verslo, kultūros, sporto įmonėmis ir organizacijomis </t>
  </si>
  <si>
    <t>Naujai sukurtų produktų skaičius − 1 per du metus</t>
  </si>
  <si>
    <t>1.3.3.3.</t>
  </si>
  <si>
    <t>Užtikrinti turizmo informacijos sklaidą mieste</t>
  </si>
  <si>
    <t>Nemokamos turizmo informacijos teikimas; leidžiami ir nemokamai platinami turizmo leidiniai; dalyvaujama turizmo parodose ir misijose 2 kartus per metus</t>
  </si>
  <si>
    <t>2.1.1.1.</t>
  </si>
  <si>
    <t>Optimizuoti miesto bendrojo ir ikimokyklinio ugdymo įstaigų tinklą, sukuriant įvairialypę pasiūlą miesto vaikams ir jaunimui</t>
  </si>
  <si>
    <t>Patenkinti miesto vaikų ir jaunimo poreikiai; optimizuotas miesto bendrojo ugdymo įstaigų tinklas; optimizuotas miesto ikimokyklinio ugdymo įstaigų tinklas</t>
  </si>
  <si>
    <t>2.1.1.2.</t>
  </si>
  <si>
    <t>Užtikrinti aukštą ugdymo įstaigų darbuotojų kompetenciją, vykstant pedagoginio personalo kaitai</t>
  </si>
  <si>
    <t>2.1.1.3.</t>
  </si>
  <si>
    <t>2.1.1.4.</t>
  </si>
  <si>
    <t xml:space="preserve">Atnaujinti (renovuoti, rekonstruoti, remontuoti) ugdymo įstaigų pastatus, patalpas, inžinerinius tinklus ir įrenginius, neatitinkančius keliamų higienos, energetinio efektyvumo, technologinių ir saugumo reikalavimų </t>
  </si>
  <si>
    <t>Atnaujintos įstaigos pagal patvirtintą planą</t>
  </si>
  <si>
    <t>2.1.1.5.</t>
  </si>
  <si>
    <t>Atnaujinti (renovuoti, rekonstruoti, remontuoti) švietimo įstaigų sporto aikštynus, sporto bazes ir ikimokyklinio ugdymo įstaigų vaikų žaidimo aikšteles</t>
  </si>
  <si>
    <t>2.1.1.6.</t>
  </si>
  <si>
    <t>Remti švietimo, verslo ir vietinės valdžios partnerystę, orientuotą į mokinių verslumo, kūrybiškumo ir iniciatyvumo skatinimą, mokslinius tyrimus, atitinkančius Panevėžio miesto poreikius</t>
  </si>
  <si>
    <t>2.1.1.7.</t>
  </si>
  <si>
    <t xml:space="preserve">Plėsti suaugusiųjų neformaliojo švietimo paslaugas </t>
  </si>
  <si>
    <t>2.1.1.8.</t>
  </si>
  <si>
    <t>Plėtoti nuotolinį mokymą</t>
  </si>
  <si>
    <t>100 proc. besikreipiančiųjų, atitinkančių kriterijus, sudarytos sąlygos mokytis</t>
  </si>
  <si>
    <t>2.1.1.9.</t>
  </si>
  <si>
    <t>Plėtoti Panevėžio miesto ir regiono ugdymo įstaigų bendradarbiavimą su mieste esančiomis profesinėmis ir aukštosiomis mokyklomis, vietinės valdžios atstovais, organizuojant kasmetinius miesto renginius bei atnaujinant ir kuriant naujas specialybes, atitinkančias Panevėžio miesto poreikius</t>
  </si>
  <si>
    <t>2.1.2.</t>
  </si>
  <si>
    <t>Skatinti esamas ir sudaryti sąlygas reikštis naujoms jaunimo iniciatyvoms</t>
  </si>
  <si>
    <t>2.1.2.1.</t>
  </si>
  <si>
    <t>Skatinti pilietiškumą, savanorišką veiklą, bendravimą ir bendradarbiavimą, informuoti jaunimą jam aktualiais klausimais ir priimtina forma</t>
  </si>
  <si>
    <t>2.1.2.2.</t>
  </si>
  <si>
    <t>Organizuoti jaunimo iniciatyvų projektų (programų) rėmimo konkursą</t>
  </si>
  <si>
    <t>2.1.2.3.</t>
  </si>
  <si>
    <t xml:space="preserve">Nuolatinis jaunimo politikos įgyvendinimo vertinimas </t>
  </si>
  <si>
    <t>2.2.</t>
  </si>
  <si>
    <t>2.2.1.</t>
  </si>
  <si>
    <t>2.2.1.1.</t>
  </si>
  <si>
    <t>Vystyti socialinių paslaugų tinklą, kuris užtikrintų visų tikslinių grupių poreikius bei gerinti šių paslaugų prieinamumą</t>
  </si>
  <si>
    <t>Socialinių paslaugų prieinamumo didėjimas</t>
  </si>
  <si>
    <t>2.2.1.2.</t>
  </si>
  <si>
    <t>Panevėžio socialinių paslaugų centro veiklos plėtra</t>
  </si>
  <si>
    <t>Veikiantis dienos centras socialinės rizikos vaikams; modernizuotas Socialinės priežiūros skyrius; įsteigtas dienos socialinės globos centras suaugusiesiems su negalia ir senyvo amžiaus asmenims; modernizuotas Socialinės globos skyrius (nakvynės namai)</t>
  </si>
  <si>
    <t>2.2.1.3.</t>
  </si>
  <si>
    <t>Socialinio būsto plėtra ir kokybės gerinimas</t>
  </si>
  <si>
    <t>2.3.</t>
  </si>
  <si>
    <t>Paversti Panevėžio miestą kultūros traukos centru</t>
  </si>
  <si>
    <t>2.3.1.</t>
  </si>
  <si>
    <t>Sudaryti sąlygas miesto gyventojams, ypač jaunimui, dalyvauti kultūros ir meno veikloje, ugdyti jų kūrybiškumą ir meninę raišką</t>
  </si>
  <si>
    <t>2.3.1.1.</t>
  </si>
  <si>
    <t>Skatinti, organizuoti ir palaikyti kultūros savanorystę</t>
  </si>
  <si>
    <t>PMSA Kultūros ir meno skyrius</t>
  </si>
  <si>
    <t>2.3.1.2.</t>
  </si>
  <si>
    <t>2.3.1.3.</t>
  </si>
  <si>
    <t>Remti naujoviškas sociakultūrines iniciatyvas, susijusias su miesto mikrorajonuose gyvenančiųjų įtraukimu į kultūros kūrimą ir sklaidą</t>
  </si>
  <si>
    <t>2.3.2.</t>
  </si>
  <si>
    <t>2.3.2.1.</t>
  </si>
  <si>
    <t>Pritaikyti miesto viešąsias erdves kultūrinei veiklai</t>
  </si>
  <si>
    <t>2.3.2.2.</t>
  </si>
  <si>
    <t>2.3.2.3.</t>
  </si>
  <si>
    <t>PMSA Kultūros ir meno skyrius, kultūros įstaigos</t>
  </si>
  <si>
    <t>2.3.3.</t>
  </si>
  <si>
    <t>2.3.3.1.</t>
  </si>
  <si>
    <t>Skirti stipendijas menininkams</t>
  </si>
  <si>
    <t>2.3.3.2.</t>
  </si>
  <si>
    <t>Remti iniciatyvas, skatinančias profesionalių menininkų įtraukimą į vietos kultūrinius projektus</t>
  </si>
  <si>
    <t>2.3.3.3.</t>
  </si>
  <si>
    <t>Parengti kūrybinių industrijų galimybių plėtros studiją ir pagal ją įgyvendinti priemones</t>
  </si>
  <si>
    <t>2.3.3.4.</t>
  </si>
  <si>
    <t>2.3.4.</t>
  </si>
  <si>
    <t>Užtikrinti, kad kultūra Panevėžyje būtų aukštos šiuolaikiškos kokybės ir išsiskirtų iš kitų miestų</t>
  </si>
  <si>
    <t>Modernizuoti kultūros įstaigų fizinę ir informacinę infrastruktūrą</t>
  </si>
  <si>
    <t>Parengtas kultūros įstaigų modernizavimo planas ir pagal jį sutvarkytos įstaigos</t>
  </si>
  <si>
    <t>2.3.4.2.</t>
  </si>
  <si>
    <t>2.3.4.3.</t>
  </si>
  <si>
    <t>Modernizuoti muziejaus ekspozicijas, diegti interaktyvius kūrybinius sprendimus ir pritaikyti įvairių socialinių bei amžiaus grupių poreikiams</t>
  </si>
  <si>
    <t>Sudaryti infrastruktūrines sąlygas miesto viešųjų bibliotekų paslaugų plėtrai ir kaitai, tenkinant sparčiai modernėjančios visuomenės poreikius, skatinant socialinę ir skaitmeninę integraciją bei neformalų gyventojų mokymąsi</t>
  </si>
  <si>
    <t>2.3.5.</t>
  </si>
  <si>
    <t>Ugdyti pilietiškumą ir patriotizmą, išsaugant kultūros paveldą, sudarant sąlygas jo pritaikymui, panaudojimui ir pažinimui</t>
  </si>
  <si>
    <t>2.3.5.1.</t>
  </si>
  <si>
    <t>Užtikrinti nekilnojamojo kultūros paveldo tvarkybą ir pritaikymą visuomenės poreikiams</t>
  </si>
  <si>
    <t>2.4.</t>
  </si>
  <si>
    <t>Sudaryti sąlygas kūno kultūros ir sporto veiklų plėtojimui</t>
  </si>
  <si>
    <t>2.4.1.</t>
  </si>
  <si>
    <t>Sistemingai skatinti profesionalaus ir mėgėjiško sporto plėtrą</t>
  </si>
  <si>
    <t>2.4.1.1.</t>
  </si>
  <si>
    <t>Skatinti miesto gyventojus dalyvauti kūno kultūros ir sporto veikloje</t>
  </si>
  <si>
    <t>Kūno kultūros ir sporto veikloje dalyvaujančių gyventojų skaičius − 6.000 per metus</t>
  </si>
  <si>
    <t>2.4.1.3.</t>
  </si>
  <si>
    <t>Sudaryti sąlygas tarptautinio lygio varžybų organizavimui mieste, organizuoti kasmetinius tradicinius ir naujus kūno kultūros ir sporto renginius</t>
  </si>
  <si>
    <t>14 suorganizuotų tarptautinio lygio varžybų; suorganizuotų kūno kultūros ir sporto renginių skaičius −  90 per metus; surengtų teminių ekspozicijų (sporto tema) skaičius − 1 per metus</t>
  </si>
  <si>
    <t>2.4.1.4.</t>
  </si>
  <si>
    <t>Skatinti miesto sporto šakų komandų dalyvavimą šalies čempionatuose</t>
  </si>
  <si>
    <t xml:space="preserve">10 dalyvaujančių komandų </t>
  </si>
  <si>
    <t>2.4.1.5.</t>
  </si>
  <si>
    <t>Skatinti kūno kultūros ir sporto klubinės sistemos plėtrą</t>
  </si>
  <si>
    <t xml:space="preserve">100 vykdančių veiklą klubų </t>
  </si>
  <si>
    <t>2.4.1.6.</t>
  </si>
  <si>
    <t>Plėtoti tarptautinį bendradarbiavimą su miestais partneriais kūno kultūros ir sporto srityje</t>
  </si>
  <si>
    <t>2.4.1.7.</t>
  </si>
  <si>
    <t>Modernizuoti, rekonstruoti, renovuoti ir plėsti Panevėžio miesto kūno kultūros ir sporto infrastruktūrą, pritaikyti ją šiuolaikiniams poreikiams</t>
  </si>
  <si>
    <t>2.4.1.8.</t>
  </si>
  <si>
    <t xml:space="preserve">Atnaujinti ir įrengti naujas sporto aikšteles viešosiose vietose </t>
  </si>
  <si>
    <t>2.5.</t>
  </si>
  <si>
    <t>Sukurti saugų ir sveiką miestą</t>
  </si>
  <si>
    <t>2.5.1.</t>
  </si>
  <si>
    <t>Prieinamos, kokybiškos ir saugios sveikatos priežiūros paslaugos kiekvienam panevėžiečiui</t>
  </si>
  <si>
    <t>2.5.1.1.</t>
  </si>
  <si>
    <t xml:space="preserve">Gerinti ir modernizuoti sveikatos priežiūros įstaigų infrastruktūrą </t>
  </si>
  <si>
    <t>2.5.1.2.</t>
  </si>
  <si>
    <t>Informacinių technologijų diegimas ir tobulinimas sveikatos priežiūros įstaigose</t>
  </si>
  <si>
    <t>2.5.2.</t>
  </si>
  <si>
    <t>Sveikos gyvensenos principų ir įgūdžių sklaida bendruomenėje</t>
  </si>
  <si>
    <t>2.5.2.1.</t>
  </si>
  <si>
    <t>Vykdyti prevencines sveikatos programas, sveikos gyvensenos mokymus, akcijas, konkursus, plėsti gyventojų informuotumą sveikatos klausimais</t>
  </si>
  <si>
    <t>2.5.2.2.</t>
  </si>
  <si>
    <t>Bendradarbiavimo plėtra tarp socialinių partnerių, visuomeninių organizacijų, sveikatos priežiūros įstaigų, miesto bendruomenių, žiniasklaidos, įgyvendinant bendrus sveikatinimo projektus</t>
  </si>
  <si>
    <t>2.5.2.3.</t>
  </si>
  <si>
    <t>Išaugęs neformalaus ugdymo (sporto)  būrelius lankančių vaikų skaičius</t>
  </si>
  <si>
    <t>2.5.2.4.</t>
  </si>
  <si>
    <t>Apsilankymų skaičius − 300 per metus</t>
  </si>
  <si>
    <t>2.5.3.</t>
  </si>
  <si>
    <t>Vykdyti priemones nusikalstamumo prevencijos srityje</t>
  </si>
  <si>
    <t>2.5.3.1.</t>
  </si>
  <si>
    <t>Vykdyti įvairias prevencines, švietėjiškas programas</t>
  </si>
  <si>
    <t>Padidėjęs saugumas mieste</t>
  </si>
  <si>
    <t>2.5.3.2.</t>
  </si>
  <si>
    <t>2.5.4.</t>
  </si>
  <si>
    <t>Atnaujinti ir plėsti efektyvias, viešąjį saugumą užtikrinančias priemones</t>
  </si>
  <si>
    <t>2.5.4.1.</t>
  </si>
  <si>
    <t>Atnaujinti ir plėsti pažeidimų fiksavimo priemonių infrastruktūrą potencialiai pavojingose miesto teritorijose</t>
  </si>
  <si>
    <t>Atnaujintos, naujai įrengtos vaizdo kameros, kitos techninės saugumo priemonės</t>
  </si>
  <si>
    <t>2.5.4.2.</t>
  </si>
  <si>
    <t>Diegti eismo saugumą didinančias priemones</t>
  </si>
  <si>
    <t>Atnaujintas, naujai įrengtas apšvietimas perėjose, greičio ribojimo kalneliai, greičio matavimo prietaisai, kitos techninės, eismo saugumą didinančios, priemonės</t>
  </si>
  <si>
    <t>2.5.4.3.</t>
  </si>
  <si>
    <t>Diegti technines saugumo priemones viešąsias paslaugas teikiančiose įstaigose</t>
  </si>
  <si>
    <t>Naujai įdiegtos saugumo priemonės viešąsias paslaugas teikiančiose įstaigose</t>
  </si>
  <si>
    <t>2.5.4.4.</t>
  </si>
  <si>
    <t>Modernizuoti miesto gyventojų perspėjimo ir informavimo sistemą</t>
  </si>
  <si>
    <t>2.5.4.5.</t>
  </si>
  <si>
    <t>PMSA, Panevėžio apskr. PGV</t>
  </si>
  <si>
    <t>2.5.4.6.</t>
  </si>
  <si>
    <t>Savivaldybės ekstremaliųjų situacijų operacijų centro patalpų įrengimas ir aprūpinimas privalomomis techninėmis priemonėmis</t>
  </si>
  <si>
    <t>Įrengtos ir aprūpintos technine įranga patalpos</t>
  </si>
  <si>
    <t>2.5.4.7.</t>
  </si>
  <si>
    <t>Įkurti koordinacinę tarybą, kuri koordinuotų ir vykdytų visas saugaus miesto veiklos kryptis</t>
  </si>
  <si>
    <t>Įkurta koordinacinė taryba; pasiektas „saugios savivaldybės“ indeksas</t>
  </si>
  <si>
    <t>2.6.</t>
  </si>
  <si>
    <t>Didinti savivaldybės valdymo efektyvumą ir teikiamų viešųjų paslaugų kokybę</t>
  </si>
  <si>
    <t>2.6.1.</t>
  </si>
  <si>
    <t>Didinti savivaldybės išteklių valdymo efektyvumą</t>
  </si>
  <si>
    <t>2.6.1.1.</t>
  </si>
  <si>
    <t>Organizuoti specializuotus administracijos darbuotojų ir politikų mokymus pagal tikslines grupes</t>
  </si>
  <si>
    <t>Suorganizuotų mokymų skaičius: tarybos nariams − ≥ 6, administracijos darbuotojams − 70;                                                                                                                                                                                                                                                                                                                                                                                                                                                                                                                                                                                                                asmenų, kėlusių kvalifikaciją, skaičius: 31 tarybos narys, 150 administracijos darbuotojų</t>
  </si>
  <si>
    <t>2.6.1.2.</t>
  </si>
  <si>
    <t>Rengti, atnaujinti ir įgyvendinti strateginio planavimo dokumentus</t>
  </si>
  <si>
    <t>Parengtas,  atnaujinamas ir įgyvendinamas ilgalaikis plėtros strateginis planas; kiekvienais metais rengiami ir įgyvendinami strateginiai veiklos planai</t>
  </si>
  <si>
    <t>2.6.1.3.</t>
  </si>
  <si>
    <t>Rengti, atnaujinti ir įgyvendinti teritorijų planavimo dokumentus</t>
  </si>
  <si>
    <t>Rengiami, atnaujinami ir įgyvendinami teritorijų planavimo dokumentai</t>
  </si>
  <si>
    <t>2.6.2.</t>
  </si>
  <si>
    <t>Sudaryti sąlygas išmaniajam miestui sukurti</t>
  </si>
  <si>
    <t>2.6.2.1.</t>
  </si>
  <si>
    <t>2.6.2.2.</t>
  </si>
  <si>
    <t>2.6.2.3.</t>
  </si>
  <si>
    <t>2.6.2.4.</t>
  </si>
  <si>
    <t>Plėtoti įdiegtas informacines sistemas, modernizuojant viešąjį administravimą</t>
  </si>
  <si>
    <t>Įdiegtos 6  informacinės sistemos</t>
  </si>
  <si>
    <t>2.6.2.5.</t>
  </si>
  <si>
    <t xml:space="preserve">Sukurti naujas išmanaus miesto priemones </t>
  </si>
  <si>
    <t>2.6.3.</t>
  </si>
  <si>
    <t>2.6.3.1.</t>
  </si>
  <si>
    <t>Plėtoti nevyriausybinių organizacijų tinklą, skatinti šių organizacijų veiklą</t>
  </si>
  <si>
    <t>Teikiama parama nevyriausybinėms organizacijoms – paremtų projektų skaičius, gavėjų skaičius</t>
  </si>
  <si>
    <t>2.6.3.2</t>
  </si>
  <si>
    <t>Palaikyti esamus ir kurti naujus teritorinių bendruomenių centrus</t>
  </si>
  <si>
    <t>Bendruomenių centrų skaičius</t>
  </si>
  <si>
    <t>3.</t>
  </si>
  <si>
    <t>3.1.</t>
  </si>
  <si>
    <t>3.1.1.</t>
  </si>
  <si>
    <t>3.1.1.1.</t>
  </si>
  <si>
    <t>Vandentiekio tinklų būklės tyrimas, renovacijos plano sudarymas, investicijų poreikio įvertinimas, projekto realizacija</t>
  </si>
  <si>
    <t>Vandens nuostoliai tinkluose dėl nutekėjimų − ≤ 18 proc.</t>
  </si>
  <si>
    <t>3.1.1.2.</t>
  </si>
  <si>
    <t>Naujų vandentiekio ir nuotekų tinklų statyba</t>
  </si>
  <si>
    <t>Užtikrinti, kad daugiau kaip 95 proc. gyventojų būtų aprūpinti viešojo vandens tiekėjo tiekiamu vandeniu ir teikiamomis nuotekų tvarkymo paslaugomis</t>
  </si>
  <si>
    <t>3.1.1.3</t>
  </si>
  <si>
    <t>Geriamojo vandens kokybės gerinimo įrenginių rekonstrukcija</t>
  </si>
  <si>
    <t>Geriamojo vandens kokybė atitinka Lietuvos higienos normos HN 24:2003 reikalavimus</t>
  </si>
  <si>
    <t>3.1.1.4.</t>
  </si>
  <si>
    <t>Nuotekų tinklų būklės tyrimas, renovacijos plano sudarymas, investicijų poreikio įvertinimas, projekto realizacija</t>
  </si>
  <si>
    <t>Infiltracija − &lt; 36 proc.</t>
  </si>
  <si>
    <t>3.1.2.</t>
  </si>
  <si>
    <t>3.1.2.3.</t>
  </si>
  <si>
    <t>Šilumos tinklų trasų būklės tyrimas įvertinant vamzdynų būklę (terminės savybės, pralaidumas, hidrauliniai nuostoliai)</t>
  </si>
  <si>
    <t xml:space="preserve">Atliktas šilumos tinklų trasų būklės tyrimas </t>
  </si>
  <si>
    <t>3.1.2.4.</t>
  </si>
  <si>
    <t>3.1.2.6.</t>
  </si>
  <si>
    <t>Miesto daugiabučių renovacija</t>
  </si>
  <si>
    <t>3.1.2.7.</t>
  </si>
  <si>
    <t xml:space="preserve">Remti atsinaujinančių energijos išteklių naudojimo, energijos vartojimo efektyvumo didinimo priemones viešuosiuose pastatuose ir daugiabučiuose namuose </t>
  </si>
  <si>
    <t>Parengta savivaldybės atsinaujinančių energijos išteklių plėtros finansavimo programa</t>
  </si>
  <si>
    <t>3.2.</t>
  </si>
  <si>
    <t>3.2.1.</t>
  </si>
  <si>
    <t>3.2.1.1.</t>
  </si>
  <si>
    <t>3.2.1.2.</t>
  </si>
  <si>
    <t>Didinti rūšiavimo ir kompostavimo galimybes Panevėžio mieste</t>
  </si>
  <si>
    <t>3.2.1.3.</t>
  </si>
  <si>
    <t>Vykdyti aplinkos taršos mažinimo priemones</t>
  </si>
  <si>
    <t>3.2.1.4.</t>
  </si>
  <si>
    <t>3.2.2.</t>
  </si>
  <si>
    <t>Sudaryti prielaidas ekologinio transporto plėtrai</t>
  </si>
  <si>
    <t>3.2.2.1.</t>
  </si>
  <si>
    <t>3.3.</t>
  </si>
  <si>
    <t>3.3.1.</t>
  </si>
  <si>
    <t>3.3.1.1.</t>
  </si>
  <si>
    <t>3.3.1.2.</t>
  </si>
  <si>
    <t>3.3.2.</t>
  </si>
  <si>
    <t>3.3.2.1.</t>
  </si>
  <si>
    <t>Tobulinti Panevėžio miesto viešojo keleivinio transporto maršrutų tinklą</t>
  </si>
  <si>
    <t>Optimizuojamas viešojo keleivinio transporto maršrutų tinklas</t>
  </si>
  <si>
    <t>3.3.2.4.</t>
  </si>
  <si>
    <t>Diegti naujas Panevėžio miesto viešojo keleivinio transporto keleivių informavimo priemones</t>
  </si>
  <si>
    <t>Įdiegtų viešojo keleivinio transporto informavimo priemonių skaičius − ≥ 1</t>
  </si>
  <si>
    <t>3.4.</t>
  </si>
  <si>
    <t>3.4.1.</t>
  </si>
  <si>
    <t>3.4.1.6.</t>
  </si>
  <si>
    <t>3.4.2.</t>
  </si>
  <si>
    <t>3.4.2.3.</t>
  </si>
  <si>
    <t>Patikslinti miesto centrinės dalies vystymui reikalingus teritorijų planavimo dokumentus</t>
  </si>
  <si>
    <t>Patikslinti teritorijų planavimo dokumentai</t>
  </si>
  <si>
    <t>Planuota</t>
  </si>
  <si>
    <t>+</t>
  </si>
  <si>
    <t>-</t>
  </si>
  <si>
    <t>Sukurta bendradarbiavimo struktūra; bendrų savivaldybės ir verslo iniciatyvų skaičius</t>
  </si>
  <si>
    <t xml:space="preserve">Įgyvendintų priemonių skaičius (vnt.); </t>
  </si>
  <si>
    <t xml:space="preserve">surinktų bešeimininkių atliekų kiekis (t); </t>
  </si>
  <si>
    <t xml:space="preserve">surinktų gatvių valymo atliekų kiekis (t); </t>
  </si>
  <si>
    <t xml:space="preserve">Parengtas nekilnojamojo kultūros paveldo objektų eiliškumo tvarkymo planas ir pagal jį tvarkomi objektai: </t>
  </si>
  <si>
    <t>Viso lėšų</t>
  </si>
  <si>
    <t>I PRIORITETAS. PANEVĖŽIO KONKURENCINIO (METROPOLINIO) POTENCIALO STIPRINIMAS</t>
  </si>
  <si>
    <t>Planuota priemonių</t>
  </si>
  <si>
    <t>Įgyvendinta priemonių</t>
  </si>
  <si>
    <t>II PRIORITETAS. KOKYBIŠKŲ GYVENIMO SĄLYGŲ IR AUKŠTOS SOCIALINĖS GEROVĖS KŪRIMAS</t>
  </si>
  <si>
    <t>III PRIORITETAS.  DARNI MIESTO TERITORIJŲ IR INFRASTRUKTŪROS PLĖTRA</t>
  </si>
  <si>
    <t>Nevykdoma priemonių</t>
  </si>
  <si>
    <t xml:space="preserve">Pagal skiriamą finasavimą įrengtos vaizdo kameros švietimo, sveikatos ir kitose įstaigose </t>
  </si>
  <si>
    <t>IŠ VISO (VISOS PRIEMONĖS)</t>
  </si>
  <si>
    <t>Vykdoma (arba iš dalies vykdoma) priemonių</t>
  </si>
  <si>
    <t>Vykdoma (arba iš dalies  vykdoma) priemonių</t>
  </si>
  <si>
    <t>Atlikta darbų,  tūkst. Eurų</t>
  </si>
  <si>
    <t>Finansavimo šaltiniai, tūkst.Eurų</t>
  </si>
  <si>
    <t>Finansavimo šaltiniai, tūkst. Eurų</t>
  </si>
  <si>
    <t>Atlikta darbų, tūkst. Eurų</t>
  </si>
  <si>
    <t>surinktų naudotų automobilio padangų, iš miesto bendrojo naudojimo teritorijų, kiekis (t)</t>
  </si>
  <si>
    <t>UAB ,,Aukštaitijos vandenys"</t>
  </si>
  <si>
    <t>AB ,,Panevėžio energija"</t>
  </si>
  <si>
    <t>Atliekų kiekis tvarkomas pagal skirtą finansavmą. Todėl faktiniai rodikliai skiriasi nuo planinių.</t>
  </si>
  <si>
    <t>Remti  įmonių plėtrą, teikti lengvatas naujai steigiamoms įmonėms</t>
  </si>
  <si>
    <t>Paremtos įmonės (skaičius per metus)</t>
  </si>
  <si>
    <t>PMSA Miesto plėtros skyrius</t>
  </si>
  <si>
    <t>1.1.1.3.</t>
  </si>
  <si>
    <t>Išplėsti Panevėžio mechatronikos centro infrastruktūrą ir veiklą iki regioninio mokslinių bei taikomųjų tyrimų centro, orientuoto į regiono pramonės ir verslo poreikius</t>
  </si>
  <si>
    <t>Laboratorijų komplektavimas trūkstama įranga; ≤15 nuolatinių darbo vietų mokslo darbuotojams sukūrimas; naujų produktų ar technologijų komercializavimas</t>
  </si>
  <si>
    <t xml:space="preserve">Panevėžio mechatronikos centras, KTU
Panevėžio technologijų ir verslo fakultetas, PMTP, Panevėžio kolegija
</t>
  </si>
  <si>
    <t>Plėsti Panevėžio mokslo ir technologijų parko infrastruktūrą</t>
  </si>
  <si>
    <t>1.1.1.4.</t>
  </si>
  <si>
    <t>Įkurtas atskiras padalinys Panevėžio mokslo ir technologijų parke</t>
  </si>
  <si>
    <t>PMTP</t>
  </si>
  <si>
    <t>1.1.1.5.</t>
  </si>
  <si>
    <t>Įrengti ir pritaikyti gyventojų ir verslo reikmėms atsinaujinančių energijos šaltinių demonstracinę laboratoriją</t>
  </si>
  <si>
    <t>Įrengta atsinaujinančių energijos šaltinių demonstracinė laboratorija</t>
  </si>
  <si>
    <t xml:space="preserve">Panevėžio kolegija, KTU
Panevėžio technologijų ir verslo fakultetas
</t>
  </si>
  <si>
    <t>UAB „Panevėžio laisvoji ekonominė zona“, PMSA Miesto plėtros, Komunikacijos skyriai</t>
  </si>
  <si>
    <t>Administracinės naštos mažinimas, procedūrų paprastinimas, paslaugų ir asmenų aptarnavimo kokybės gerinimas</t>
  </si>
  <si>
    <t xml:space="preserve">PMSA </t>
  </si>
  <si>
    <t>1.1.2.6.</t>
  </si>
  <si>
    <t>Sutvarkyti J. Janonio gatvės (nuo žiedo iki Vakarinės g.) prieigas</t>
  </si>
  <si>
    <t xml:space="preserve">Sutvarkytos J. Janonio gatvės (nuo žiedo iki Vakarinės g.) prieigos </t>
  </si>
  <si>
    <t>PMSA Miesto infrastruktūros, Strateginio planavimo, investicijų ir biudžeto skyriai</t>
  </si>
  <si>
    <t>Sudaryti sąlygas ir galimybes įrengti Panevėžio geležinkelio krovinių regioninį terminalą (logistikos centrą) prie „Rail Baltica“ vėžės, atlikti reikiamus lobistinius veiksmus aktualiems klausimams spręsti</t>
  </si>
  <si>
    <t>Skatinti įmonių įsijungimą į miesto, nacionalinius klasterius</t>
  </si>
  <si>
    <t xml:space="preserve"> ≥ 5 proc. padidėjęs bendras įmonių skaičius mieste</t>
  </si>
  <si>
    <t xml:space="preserve">PMSA Miesto plėtros, Komunikacijos skyriai,
PPAR
</t>
  </si>
  <si>
    <t>Informacijos sklaida spaudoje, internete (skaičius); pasidalinta sėkmės istorijomis</t>
  </si>
  <si>
    <t>PMSA Miesto plėtros, Komunikacijos skyriai</t>
  </si>
  <si>
    <t>Organizuotos mugės ir konferencijos; išleisti leidiniai</t>
  </si>
  <si>
    <t>PMSA Miesto plėtros, Strateginio planavimo, investicijų ir biudžeto, Komunikacijos  skyriai, PPAR</t>
  </si>
  <si>
    <t>Apibrėžti miesto identitetą, numatyti ir įgyvendinti jam paryškinti reikalingą infrastruktūrą, komunikacines priemones</t>
  </si>
  <si>
    <t>Sukurtas Panevėžio miesto logotipas, parengtas jo vadovas, naudojimo taisyklės; pastatytas miesto simbolis; parengtas kasmetinis miesto rinkodaros planas, įgyvendinamos priemonės; parengtos vizualios ir kitos komunikacinės priemonės, akcentuojančios miesto įvaizdžio gerinimą; atliktos apklausos; parengta visuomenės dalyvavimo kraštovaizdžio formavime programa; įgyvendintas projektas „Interaktyvaus informacinio terminalo turistams įrengimas Panevėžio miesto centrinėje dalyje“</t>
  </si>
  <si>
    <t xml:space="preserve">PMSA 
Komunikacijos, Teritorijų planavimo ir architektūros skyriai
</t>
  </si>
  <si>
    <t>Numatyti ir taikyti priemones, skatinančias Panevėžio miesto kultūros, sporto, jaunimo organizacijų atstovus aktyviai dalyvauti formuojant Panevėžio miesto, kaip patrauklaus kasdieniam gyvenimui, įvaizdį</t>
  </si>
  <si>
    <t>Įgyvendintos bendros priemonės, iniciatyvos</t>
  </si>
  <si>
    <t>PMSA Kultūros ir meno, Sporto, Švietimo ir jaunimo reikalų, Komunikacijos skyriai, AJC</t>
  </si>
  <si>
    <t xml:space="preserve">Panevėžio TIC, PMSA Komunikacijos skyrius </t>
  </si>
  <si>
    <t>Panevėžio TIC, PMSA Komunikacijos,  Miesto plėtros, Kultūros ir meno, Sporto skyriai</t>
  </si>
  <si>
    <t>PMSA Švietimo ir jaunimo reikalų skyrius</t>
  </si>
  <si>
    <t>Atestuotų mokytojo metodininko ir mokytojo eksperto kvalifikacijai skaičius − 15 mokytojų per metus</t>
  </si>
  <si>
    <t>PMSA Švietimo ir jaunimo reikalų skyrius, PŠC</t>
  </si>
  <si>
    <t>PMSA Švietimo ir jaunimo reikalų, Miesto infrastruktūros skyriai</t>
  </si>
  <si>
    <t>PMSA Sporto, Švietimo ir jaunimo reikalų, Miesto infrastruktūros skyriai</t>
  </si>
  <si>
    <t>Įgyvendintos verslumo, kūrybiškumo ir iniciatyvumo skatinimo programos, projektai ir tyrimai; teikiamos mokslinės paslaugos verslui; suorganizuotos technologinės pamokos gimnazijų ir progimnazijų mokiniams; įsteigta jaunojo mokslininko premija</t>
  </si>
  <si>
    <t xml:space="preserve">PMSA Švietimo ir jaunimo reikalų skyrius, Panevėžio verslo subjektai, KTU
Panevėžio technologijų ir verslo fakultetas, Panevėžio kolegija, PMTP
</t>
  </si>
  <si>
    <t>Paskirtas arba įsteigtas koordinatoriaus etatas, PŠC vykdomų programų skaičius – ne mažiau kaip 10</t>
  </si>
  <si>
    <t xml:space="preserve">PŠC, PPAR, KTU Panevėžio technologijų ir verslo fakultetas, Panevėžio kolegija, PMSA Švietimo ir jaunimo reikalų skyrius </t>
  </si>
  <si>
    <t>Naujos specialybės; didėjantis studentų, besimokančių pagal naujas adaptuotas programas, skaičius; organizuojami renginiai</t>
  </si>
  <si>
    <t>PMSA Švietimo ir jaunimo reikalų skyrius, švietimo įstaigos, profesinės mokyklos, KTU Panevėžio technologijų ir verslo fakultetas, Panevėžio kolegija, verslo asocijuotos struktūros</t>
  </si>
  <si>
    <t>2.1.1.10.</t>
  </si>
  <si>
    <t>Parengti ir įgyvendinti jaunų pedagogų pritraukimo į miesto ugdymo įstaigas programą</t>
  </si>
  <si>
    <t>Pritaikyti pastatą, esantį Nemuno g. 33, Panevėžyje, KTU Panevėžio technologijų ir verslo fakulteto veiklai</t>
  </si>
  <si>
    <t>Sukurta programa; Ugdymo įstaigose jaunų įsidarbinusių pedagogų skaičiaus augimas kasmet</t>
  </si>
  <si>
    <t>Pritaikytas pastatas, esantis Nemuno g. 33, Panevėžyje, KTU Panevėžio technologijų ir verslo fakulteto veiklai</t>
  </si>
  <si>
    <t xml:space="preserve">KTU
Panevėžio technologijų ir verslo fakultetas
</t>
  </si>
  <si>
    <t xml:space="preserve">Veikianti jaunimo informavimo sistema; jaunimo organizacijų veikloje dalyvaujančio jaunimo dalis, nuo bendro jaunimo skaičiaus − 30 proc.; 10 bendrų jaunimo ir miesto savivaldos renginių </t>
  </si>
  <si>
    <t xml:space="preserve">PMSA Švietimo ir jaunimo reikalų skyrius, AJC, Panevėžio jaunimo organizacijų sąjunga „Apskritasis stalas“, Jaunimo reikalų taryba </t>
  </si>
  <si>
    <t>Finansuotų projektų skaičius (ne mažiau kaip 10 per metus)</t>
  </si>
  <si>
    <t xml:space="preserve">Atlikti 3 jaunimo poreikių tyrimai (apklausos)  </t>
  </si>
  <si>
    <t>PMSA Švietimo ir jaunimo reikalų skyrius, AJC, Panevėžio jaunimo organizacijų sąjunga „Apskritasis stalas“</t>
  </si>
  <si>
    <t xml:space="preserve">2.1.2.4. </t>
  </si>
  <si>
    <t>Atsižvelgiant į atliekamus tyrimus ir dialogą su jaunimo organizacijomis, formuoti palankią aplinką, skatinančią jaunimą pasilikti Panevėžio mieste ir realizuoti savo idėjas</t>
  </si>
  <si>
    <t xml:space="preserve">Įkurtas atviras jaunimo centras; 
3 veikiančios atviros jaunimo erdvės 
</t>
  </si>
  <si>
    <t>PMSA Švietimo ir jaunimo reikalų skyrius, AJC</t>
  </si>
  <si>
    <t>PMSA Socialinių reikalų skyrius, socialinių paslaugų įstaigos</t>
  </si>
  <si>
    <t>PMSA Socialinių reikalų skyrius, Panevėžio socialinių paslaugų centras</t>
  </si>
  <si>
    <t>Patenkintas būsto poreikis ­−  ≥ 3,5 proc.</t>
  </si>
  <si>
    <t>PMSA Socialinių reikalų,  Strateginio planavimo, investicijų ir biudžeto skyriai</t>
  </si>
  <si>
    <t>2.2.1.5.</t>
  </si>
  <si>
    <t>2.2.1.6.</t>
  </si>
  <si>
    <t>2.2.1.7.</t>
  </si>
  <si>
    <t>Jaunuolių dienos centro plėtra</t>
  </si>
  <si>
    <t>Parengti ir vykdyti veiksmų planą pereiti nuo institucinės globos prie šeimoje ir bendruomenėje teikiamų paslaugų neįgaliems ir likusiems be tėvų globos vaikams Panevėžio mieste</t>
  </si>
  <si>
    <t xml:space="preserve">Deinstitucionalizuotų paslaugų bendruomenėje sukūrimas neįgaliems suaugusiems asmenims, turintiems proto ir (ar) psichikos negalią, ir senyvo amžiaus asmenims </t>
  </si>
  <si>
    <t>20 naujų paslaugų gavėjų</t>
  </si>
  <si>
    <t>Parengtas ir vykdomas veiksmų planas</t>
  </si>
  <si>
    <t>Apsaugoto būsto: butų ir grupinio gyvenimo namų, kartų namų įkūrimas</t>
  </si>
  <si>
    <t>PMSA Socialinių reikalų skyrius, Jaunuolių dienos centras</t>
  </si>
  <si>
    <t>PMSA Socialinių reikalų skyrius, Socialinių paslaugų centras</t>
  </si>
  <si>
    <t xml:space="preserve">PMSA Socialinių reikalų skyrius, NVO, Viešosios įstaigos </t>
  </si>
  <si>
    <t>Į kultūros ir meno veiklą įtrauktų savanorių skaičius; savanorių pagalba suorganizuotų renginių skaičius (ne mažiau nei 2 renginiai per metus)</t>
  </si>
  <si>
    <t>PMSA Kultūros ir meno, Švietimo ir jaunimo reikalų skyriai, AJC</t>
  </si>
  <si>
    <t>Remti kūrybiškumo ugdymo mieste projektus</t>
  </si>
  <si>
    <t>PMSA Kultūros ir meno, Švietimo ir jaunimo reikalų skyriai</t>
  </si>
  <si>
    <t xml:space="preserve">Paremtų projektų skaičius (ne mažiau nei 2 projektai per metus) </t>
  </si>
  <si>
    <t>Paremtų projektų skaičius (ne mažiau nei 2 projektai per metus)</t>
  </si>
  <si>
    <t>Viešosiose erdvėse suorganizuotų renginių skaičius (ne mažiau nei 20 renginių per metus)</t>
  </si>
  <si>
    <t>Viešųjų erdvių, kuriose įrengtos šiuolaikinio meno instaliacijos, skaičius (ne mažiau nei 5 instaliacijos kas 2 metai)</t>
  </si>
  <si>
    <t xml:space="preserve">PMSA Kultūros ir meno, Miesto infrastruktūros skyriai </t>
  </si>
  <si>
    <t>Remti viešosiose miesto erdvėse organizuojamus išskirtinius renginius, kurie teikia miestui didelį gyvybingumą, gerina miesto įvaizdį vietiniu, nacionaliniu ir tarptautiniu lygiu</t>
  </si>
  <si>
    <t>Paremtų renginių skaičius (ne mažiau nei 14 renginių per metus)</t>
  </si>
  <si>
    <t>PMSA Kultūros ir meno, Sporto  skyriai</t>
  </si>
  <si>
    <t xml:space="preserve">Kasmet plėtoti menininkų, kultūros specialistų keitimąsi patirtimi su miestais partneriais  </t>
  </si>
  <si>
    <t>Įgyvendintų projektų skaičius (ne mažiau nei 2 projektai per metus)</t>
  </si>
  <si>
    <t>PMSA Komunikacijos, Kultūros ir meno skyriai</t>
  </si>
  <si>
    <t>Stipendiją gavusių menininkų skaičius per metus (ne mažiau nei 7 menininkai per metus)</t>
  </si>
  <si>
    <t>Paremtų projektų skaičius (ne mažiau nei 6 projektai per metus)</t>
  </si>
  <si>
    <t xml:space="preserve">Įvykdytos kūrybinės dirbtuvės, įgyvendinti projektai, idėjų konkursai </t>
  </si>
  <si>
    <t>PMSA Kultūros ir meno, Teritorijų planavimo ir architektūros skyriai</t>
  </si>
  <si>
    <t xml:space="preserve">Nuosekliai ir planingai remti mieste vykstančius tarptautinius profesionaliojo meno festivalius </t>
  </si>
  <si>
    <t>Paremtų tarptautinių profesionaliojo meno festivalių skaičius (ne mažiau nei 5 festivaliai per metus)</t>
  </si>
  <si>
    <t>Modernizuotos ekspozicijos</t>
  </si>
  <si>
    <t>PMSA Kultūros ir meno skyrius, Panevėžio kraštotyros muziejus</t>
  </si>
  <si>
    <t>Modernizuotos bibliotekos</t>
  </si>
  <si>
    <t>PMSA Kultūros ir meno skyrius, Panevėžio miesto savivaldybės viešoji biblioteka</t>
  </si>
  <si>
    <t>1. Panevėžio miesto dailės galerijos pastato aktualizavimas</t>
  </si>
  <si>
    <t>2. Moigių namų pastatų komplekso modernizavimas ir pritaikymas visuomenės poreikiams</t>
  </si>
  <si>
    <t xml:space="preserve"> 3. Poeto J.Čerkeso-Besparnio sodybos sutvarkymas</t>
  </si>
  <si>
    <t>4. Panevėžio J. Balčikonio gimnazijos palėpių įrengimas</t>
  </si>
  <si>
    <t xml:space="preserve">5. Panevėžio V.Žemkalnio gimnazijos senojo pastato sutvarkymas </t>
  </si>
  <si>
    <t>6. Panevėžio miesto kapinių tvarkymas</t>
  </si>
  <si>
    <t>7. Miesto istorinėje dalyje esančių gatvių tvarkyba</t>
  </si>
  <si>
    <t>PMSA Teritorijų planavimo ir architektūros,  Miesto infrastruktūros, Strateginio planavimo, investicijų ir biudžeto skyriai</t>
  </si>
  <si>
    <t>PMSA Sporto skyrius</t>
  </si>
  <si>
    <t xml:space="preserve">PMSA Sporto skyrius,
BĮ Kūno kultūros ir sporto centras
</t>
  </si>
  <si>
    <t>PMSA Sporto skyrius,
BĮ Kūno kultūros ir sporto centras</t>
  </si>
  <si>
    <t>2 įvykę bendri renginiai per metus</t>
  </si>
  <si>
    <t>atnaujinti objektai;  naujai pastatyti objektai</t>
  </si>
  <si>
    <t xml:space="preserve"> atnaujintos,  naujai įrengtos sporto aikštelės </t>
  </si>
  <si>
    <t>PMSA Socialinių reikalų skyrius, sveikatos priežiūros įstaigos</t>
  </si>
  <si>
    <t>Įdiegtos ir patobulintos informacinės technologijos sveikatos priežiūros įstaigose</t>
  </si>
  <si>
    <t xml:space="preserve">Vykdomi ir įgyvendinami programos ir projektai </t>
  </si>
  <si>
    <t>PMSA Socialinių reikalų skyrius, sveikatos priežiūros, švietimo įstaigos, VSB</t>
  </si>
  <si>
    <t>Bendradarbiavimo pagrindu įgyvendinti projektai</t>
  </si>
  <si>
    <t>PMSA Socialinių reikalų skyrius, VSB, sveikatos priežiūros įstaigos, NVO</t>
  </si>
  <si>
    <t xml:space="preserve">Vaikų ir jaunimo fizinio aktyvumo didinimas per neformaliojo ugdymo būrelius </t>
  </si>
  <si>
    <t>PMSA Švietimo ir jaunimo reikalų, Sporto skyriai</t>
  </si>
  <si>
    <t>Užtikrinti „Žalos mažinimo kabineto“ veiklą ir užtikrinti tęstinumą</t>
  </si>
  <si>
    <t>PMSA Socialinių reikalų skyrius</t>
  </si>
  <si>
    <t xml:space="preserve">PMSA Švietimo ir jaunimo reikalų skyrius,  Panevėžio apskr. VPK </t>
  </si>
  <si>
    <t>Tarpžinybinio bendradarbiavimo priemonių skaičius (pasitarimai, atlikti bendri patikrinimai), informacijos teikimas saugumo temomis miesto bendruomenei</t>
  </si>
  <si>
    <t xml:space="preserve">Stiprinti tarpžinybinį bendradarbiavimą fiksuojant ir forminant teisės aktų pažeidimus, skatinti miesto bendruomenėje saugios kaimynystės principus ir iniciatyvas </t>
  </si>
  <si>
    <t>PMSA Teisės ir viešosios tvarkos skyrius, Panevėžio apskr. VPK</t>
  </si>
  <si>
    <t>PMSA Miesto infrastruktūros skyrius, Panevėžio apskr. VPK</t>
  </si>
  <si>
    <t>PMSA Miesto infrastruktūros skyrius, Panevėžio apskr. VPK, švietimo, kultūros, sveikatos priežiūros, socialinių paslaugų įstaigos</t>
  </si>
  <si>
    <t>Modernizuota centrinio valdymo elektros sirenų sistema. Savivaldybės teritorijos dengiamumas – 100 %</t>
  </si>
  <si>
    <t xml:space="preserve">Prisijungti prie Gyventojų perspėjimo ir informavimo sistemos </t>
  </si>
  <si>
    <t>Prisijungta prie Gyventojų perspėjimo ir informavimo sistemos</t>
  </si>
  <si>
    <t>PMSA Teisės ir viešosios tvarkos skyrius, koordinacinė taryba</t>
  </si>
  <si>
    <t>PMSA Vidaus administravimo skyrius</t>
  </si>
  <si>
    <t>PMSA Strateginio planavimo, investicijų ir biudžeto skyrius</t>
  </si>
  <si>
    <t>PMSA Teritorijų planavimo ir architektūros skyrius</t>
  </si>
  <si>
    <t>Plėtoti elektroninės demokratijos priemones ir  didinti prieigą prie viešosios informacijos, taikant atviruosius duomenis</t>
  </si>
  <si>
    <t>2 naujos arba modernizuotos esamos elektroninės demokratijos priemonės, atvirųjų duomenų viešinimas pagal įvairias sritis</t>
  </si>
  <si>
    <t>PMSA E. plėtros skyrius</t>
  </si>
  <si>
    <t>Įdiegti elektroninių paslaugų 3 ir 4 brandos lygių viešųjų paslaugų teikimo sistemą</t>
  </si>
  <si>
    <t>3, 4 brandos lygio paslaugų dalis nuo visų elektroninių paslaugų − 60 proc.</t>
  </si>
  <si>
    <t>Plėsti keitimosi elektroniniais dokumentais tarp savivaldos ir kitų institucijų sistemą</t>
  </si>
  <si>
    <t>Išplėsta 1 keitimosi elektroniniais dokumentais, tarp savivaldos ir kitų institucijų, sistema</t>
  </si>
  <si>
    <t xml:space="preserve">PMSA 
E. plėtros, Miesto infrastruktūros, Teritorijų planavimo ir architektūros skyriai
</t>
  </si>
  <si>
    <t>PMSA Švietimo ir jaunimo reikalų, Socialinių reikalų, Kultūros ir meno, Komunikacijos skyriai</t>
  </si>
  <si>
    <t>Sudarytas vamzdynų pakeitimo planas, atlikta šilumos trasų renovacija</t>
  </si>
  <si>
    <t>Įvertinti investicijų į tinklų atnaujinimą finansines galimybes ir sudaryti vamzdynų pakeitimo planą, atlikti šilumos trasų renovaciją</t>
  </si>
  <si>
    <t>Naujai renovuotų daugiabučių namų augimas &gt; 5 proc.</t>
  </si>
  <si>
    <t>PMSA Miesto infrastruktūros skyrius</t>
  </si>
  <si>
    <t>Projektuoti, įdiegti ir renovuoti lietaus vandens surinkimo, valymo ir nuotekų bei drenažo sistemas Panevėžio mieste</t>
  </si>
  <si>
    <t>Investicijų projekto parengimas; techninių projektų parengimas; lietaus nuotekų sistemos atnaujinimas ir įrengimas; naftos gaudytuvų įrengimas; drenažo sistemos atnaujinimas ir įrengimas; lietaus vandens infiltracijos įrengimas</t>
  </si>
  <si>
    <t xml:space="preserve">UAB „Panevėžio gatvės“, PMSA Miesto infrastruktūros, Strateginio planavimo, investicijų ir  biudžeto skyriai </t>
  </si>
  <si>
    <t>Plečiama antrinių žaliavų surinkimo sistema: įrengta 16 naujų komunalinių ir antrinių žaliavų surinkimo aikštelių, rekonstruota 80 komunalinių ir antrinių žaliavų surinkimo konteinerių aikštelių, įsigyta 16000 individualių antrinių žaliavų konteinerių ir 7000 konteinerių žaliosioms atliekoms kompostuoti individualiose namų valdose</t>
  </si>
  <si>
    <t xml:space="preserve">PRATC,
PMSA Miesto infrastruktūros skyrius
</t>
  </si>
  <si>
    <t>Vykdyti Panevėžio miesto aplinkos monitoringą pagal parengtą ir patvirtintą programą</t>
  </si>
  <si>
    <t>Vykdomas monitoringas: aplinkos oro; Molainių, buvusių filtracijos, laukų teritorijos dirvožemio, požeminio bei paviršinio vandens; tyliosios viešosios zonos triukšmo; maudyklų</t>
  </si>
  <si>
    <t>PMSA Miesto infrastruktūros, Socialinių reikalų skyriai</t>
  </si>
  <si>
    <t>3.2.1.5.</t>
  </si>
  <si>
    <t>3.2.1.6.</t>
  </si>
  <si>
    <t>3.2.1.7.</t>
  </si>
  <si>
    <t>Gatvių valymo technologijų gerinimas Panevėžio mieste</t>
  </si>
  <si>
    <t>Panevėžio miesto savivaldybės aplinkos oro kokybės valdymo programos parengimas ir priemonių įgyvendinimas</t>
  </si>
  <si>
    <t>Vandens telkinių būklės gerinimas Panevėžio mieste</t>
  </si>
  <si>
    <t xml:space="preserve">Įsigyta technika – 1 vakuuminio šaligatvių (gatvių) valymo automobilis, 1 vakuuminio gatvių valymo automobilis </t>
  </si>
  <si>
    <t xml:space="preserve">Parengta ir įgyvendinta  Panevėžio miesto savivaldybės aplinkos oro kokybės valdymo programa </t>
  </si>
  <si>
    <t>Prižiūrėtas 1 vandens telkinys</t>
  </si>
  <si>
    <t xml:space="preserve">AB „Panevėžio specialus autotransportas“ PMSA Miesto infrastruktūros, Strateginio planavimo, investicijų ir  biudžeto skyriai </t>
  </si>
  <si>
    <t xml:space="preserve">PMSA Miesto infrastruktūros, Strateginio planavimo, investicijų ir  biudžeto skyriai </t>
  </si>
  <si>
    <t>3.2.1.8.</t>
  </si>
  <si>
    <t>Vizualios taršos mažinimas Panevėžio mieste</t>
  </si>
  <si>
    <t xml:space="preserve">Pakeistas Panevėžio miesto bendrasis planas;
atlikti viešojo sektoriaus darbai;
integruoti privataus sektoriaus darbai 
</t>
  </si>
  <si>
    <t>PMSA Teritorijų planavimo ir architektūros, Miesto infrastruktūros skyriai</t>
  </si>
  <si>
    <t>Įrengti elektromobilių krovimo infrastruktūrą, skatinant ekologiško transporto naudojimą</t>
  </si>
  <si>
    <t xml:space="preserve">Įrengtos elektromobilių įkrovimo prieigos 
Elektros g., Laisvės a., Parko g., J. Tilvyčio g.
</t>
  </si>
  <si>
    <t>Parengti ir įgyvendinti darnaus judumo planą</t>
  </si>
  <si>
    <t>Parengtas ir įgyvendintas darnaus judumo planas</t>
  </si>
  <si>
    <t>PMSA Strateginio planavimo, investicijų ir  biudžeto, Teritorijų planavimo ir architektūros skyriai</t>
  </si>
  <si>
    <t xml:space="preserve">Rekonstruoti ir plėsti miesto vietinės reikšmės kelių ir gatvių infrastruktūrą </t>
  </si>
  <si>
    <t xml:space="preserve">Atnaujinti ir naujai įrengti keliai ir gatvės;
kitų magistralinių, krašto ir vietinių kelių statyba, rekonstrukcija ir kapitalinis remontas
</t>
  </si>
  <si>
    <t>3.3.2.2.</t>
  </si>
  <si>
    <t>Parengti elektroninio bilieto ir viešojo keleivinio transporto keleivių informavimo sistemų įdiegimo Panevėžio mieste galimybių studiją</t>
  </si>
  <si>
    <t>Parengta studija</t>
  </si>
  <si>
    <t>3.4.1.1.</t>
  </si>
  <si>
    <t>Miesto parkų, poilsio ir rekreacinių zonų kompleksinis sutvarkymas</t>
  </si>
  <si>
    <t>Kompleksiškai sutvarkyta: Panevėžio senvagės teritorija, Skaistakalnio parkas ir jo prieigos, Kultūros ir poilsio parkas, Jaunimo sodas, Kniaudiškių parkas</t>
  </si>
  <si>
    <t xml:space="preserve">PMSA Strateginio planavimo, investicijų ir biudžeto, Teritorijų planavimo ir architektūros, Miesto infrastruktūros skyriai </t>
  </si>
  <si>
    <t>3.4.1.5.</t>
  </si>
  <si>
    <t>3.4.1.7</t>
  </si>
  <si>
    <t>Sutvarkyti Nepriklausomybės aikštę ir jos prieigas</t>
  </si>
  <si>
    <t>Atskirųjų želdynų ir bendro naudojimo teritorijų įrengimas, vaikų žaidimo aikštelių įrengimas, šunims vedžioti skirtos aikštelės įrengimas</t>
  </si>
  <si>
    <t>Sutvarkyti Nevėžio upę ir jo pakrantes</t>
  </si>
  <si>
    <t>Sutvarkyta Nepriklausomybės aikštė ir jos prieigos</t>
  </si>
  <si>
    <t xml:space="preserve">Įrengti atskirieji želdynai ir bendro naudojimo teritorijos; įrengtos vaikų žaidimo aikštelės; įrengta aikštelė šunims vedžioti </t>
  </si>
  <si>
    <t>Sutvarkyta Nevėžio upė ir pakrantės</t>
  </si>
  <si>
    <t>PMSA Strateginio planavimo, investicijų ir biudžeto, Teritorijų planavimo ir architektūros, Miesto infrastruktūros skyriai</t>
  </si>
  <si>
    <t>PMSA Strateginio planavimo, investicijų ir biudžeto, Miesto infrastruktūros skyriai</t>
  </si>
  <si>
    <t>3.5.</t>
  </si>
  <si>
    <t>3.5.1</t>
  </si>
  <si>
    <t>3.5.1.1.</t>
  </si>
  <si>
    <t>3.5.1.2.</t>
  </si>
  <si>
    <t>Pagerinti daugiabučių gyvenamųjų namų aplinką</t>
  </si>
  <si>
    <t>Sukurti finansinį paramos mechanizmą „Inovatyvus paveldas“, skirtą atnaujinti (modernizuoti) daugiabučius namus, kuriems taikomi paveldosauginiai reikalavimai (esančių paveldosauginėje miesto zonoje, turinčių saugotinų architektūrinių elementų) ir kurie pasiekia aukštą energetinį efektyvumą</t>
  </si>
  <si>
    <t>Transporto priemonių stovėjimo aikštelių įrengimas, vietinių kelių remontas, rekonstrukcija, dviračių ir pėsčiųjų takų įrengimas, vaikų žaidimų ir sporto aikštelių įrengimas, želdynų ir kraštovaizdžio sutvarkymas</t>
  </si>
  <si>
    <t xml:space="preserve">Parengta paveldosauginių daugiabučių namų, siekiančių aukšto energetinio efektyvumo (B ir aukštesnė klasė), renovacijos dalinio finansavimo, taikytino priemonėms, susijusioms su statinio išorės vaizdu – fasadas (įskaitant balkonus), stogas, – tvarka ir pagal ją įgyvendinamos  priemonės  </t>
  </si>
  <si>
    <t xml:space="preserve">PMSA 
Strateginio planavimo, investicijų ir biudžeto, Miesto infrastruktūros skyriai
</t>
  </si>
  <si>
    <t>PMSA Miesto infrastruktūros, Teritorijų planavimo ir architektūros skyriai</t>
  </si>
  <si>
    <t>Panevėžio mieste įrengta 16 vaizdo kamerų. Vykdomi vaizdo kameromis transliuojamo vaizdo stebėjimai.</t>
  </si>
  <si>
    <t>PLĖTROS PRIEMONIŲ PLANE NAUDOJAMI SUTRUMPINIMAI</t>
  </si>
  <si>
    <t>Panevėžio miesto savivaldybės administracija</t>
  </si>
  <si>
    <t>Panevėžio mokslo ir technologijų parkas</t>
  </si>
  <si>
    <t xml:space="preserve">KTU </t>
  </si>
  <si>
    <t>LIC</t>
  </si>
  <si>
    <t>Lietuvos inovacijų centras</t>
  </si>
  <si>
    <t>PPAR</t>
  </si>
  <si>
    <t>Panevėžio prekybos, pramonės ir amatų rūmai</t>
  </si>
  <si>
    <t>PVKC</t>
  </si>
  <si>
    <t>Panevėžio verslo konsultacijų centras</t>
  </si>
  <si>
    <t>NVO</t>
  </si>
  <si>
    <t>Nevyriausybinės organizacijos</t>
  </si>
  <si>
    <t>VSB</t>
  </si>
  <si>
    <t>Panevėžio visuomenės sveikatos biuras</t>
  </si>
  <si>
    <t>TIC</t>
  </si>
  <si>
    <t>Panevėžio turizmo informacijos centras</t>
  </si>
  <si>
    <t>PŠC</t>
  </si>
  <si>
    <t>Panevėžio pedagogų švietimo centras</t>
  </si>
  <si>
    <t>VPK</t>
  </si>
  <si>
    <t>Vyriausiasis policijos komisariatas</t>
  </si>
  <si>
    <t>PGV</t>
  </si>
  <si>
    <t>Priešgaisrinė gelbėjimo valdyba</t>
  </si>
  <si>
    <t>AJC</t>
  </si>
  <si>
    <t>Atviras jaunimo centras</t>
  </si>
  <si>
    <t>KTU Panevėžio technologijų ir verslo fakultetas</t>
  </si>
  <si>
    <t>Vykdomi šilumos tinklų hidrauliniai bandymai Panevėžyje atliekami 2 etapais, šalinami pastebėti trūkumai.</t>
  </si>
  <si>
    <t xml:space="preserve"> Modernizuotos  įstaigos</t>
  </si>
  <si>
    <t>Nevėžio upės atkarpoje tarp Nemuno g. ir Vakarinės g. buvo šalinama žolinė augmenija.</t>
  </si>
  <si>
    <t>2.3.4.1.</t>
  </si>
  <si>
    <t>Projektas užbaigtas.</t>
  </si>
  <si>
    <t>Priemonių įvykdymas (proc.)</t>
  </si>
  <si>
    <t>3 priedas</t>
  </si>
  <si>
    <t>1.1.2.3.</t>
  </si>
  <si>
    <t>Nustatyti darbo jėgos, pagal kvalifikacijas ir profesijas, metropolinėje zonoje trūkumą ir paklausą, mobilumo galimybes</t>
  </si>
  <si>
    <t>Atliktas tyrimas</t>
  </si>
  <si>
    <t>Darbo birža, PPAR, verslo struktūros, PMSA Miesto plėtros skyrius</t>
  </si>
  <si>
    <t>1.1.4.1.</t>
  </si>
  <si>
    <t>1.1.4.2.</t>
  </si>
  <si>
    <t>1.1.4.3.</t>
  </si>
  <si>
    <t>1.1.4.</t>
  </si>
  <si>
    <t>Kokpleksiškai plėtoti ir atnaujinti viešąją infrastruktūrą</t>
  </si>
  <si>
    <t>Atlikti Panevėžio autobusų stoties teritorijos konversiją, pritaikant ją komercinei ir bendruomenių veiklai</t>
  </si>
  <si>
    <t>Sutvarkyti autobusų stoties prieigas</t>
  </si>
  <si>
    <t>Sutvarkyti Laisvės aikštę ir jos prieigas</t>
  </si>
  <si>
    <t xml:space="preserve">Atnaujintas autobusų stoties pastatas (pritaikant ir naujoms veikloms);
Sutvarkyta teritorija (suteikiant tinkamas funkcijas miesto centrinei daliai)
</t>
  </si>
  <si>
    <t>Sutvarkytos autobusų stoties prieigos</t>
  </si>
  <si>
    <t>Kompleksiškai sutvarkyta Laisvės aikštė ir jos prieigos</t>
  </si>
  <si>
    <t xml:space="preserve">PMSA 
Strateginio planavimo, investicijų ir biudžeto, Teritorijų planavimo ir architektūros skyriai,
UAB „Panevėžio autobusų parkas“
</t>
  </si>
  <si>
    <t xml:space="preserve">PMSA 
Strateginio planavimo, investicijų ir biudžeto, Teritorijų planavimo ir architektūros, Miesto infrastruktūros  skyriai
</t>
  </si>
  <si>
    <t>PMSA Strateginio planavimo, investicijų ir biudžeto, Teritorijų planavimo ir architektūros, Miesto infrastruktūros  skyriai</t>
  </si>
  <si>
    <t>2.2.1.4.</t>
  </si>
  <si>
    <t xml:space="preserve">VšĮ Šv. Juozapo globos namų infrastruktūros modernizavimas ir paslaugų plėtra įkuriant savarankiško gyvenimo namus </t>
  </si>
  <si>
    <t>Savarankiško gyvenimo namų įkūrimas, Globos namų pastato remontas ir teritorijos pritaikymas asmenims, turintiems fizinę negalią, transporto priemonių, įrangos įsigijimas</t>
  </si>
  <si>
    <t xml:space="preserve">VšĮ Šv. Juozapo globos namai, PMSA Socialinių reikalų skyrius </t>
  </si>
  <si>
    <t>2.3.3.5.</t>
  </si>
  <si>
    <t>Įkurti Stasio Eidrigevičiaus menų centrą Panevėžyje</t>
  </si>
  <si>
    <t>Įkurtas Stasio Eidrigevičiaus menų centras Panevėžyje</t>
  </si>
  <si>
    <t>2.3.4.4.</t>
  </si>
  <si>
    <t>G. Petkevičaitės-Bitės memorialinės ekspozicijos aktualizavimas</t>
  </si>
  <si>
    <t>Aktualizuota G. Petkevičaitės-Bitės memorialinė ekspozicija</t>
  </si>
  <si>
    <t>PMSA Teritorijų planavimo ir architektūros, Kultūros ir meno skyriai</t>
  </si>
  <si>
    <t xml:space="preserve">8 išmaniojo miesto priemonės </t>
  </si>
  <si>
    <t>3.1.2.5.</t>
  </si>
  <si>
    <t>Miesto apšvietimo sistemų efektyvumo didinimas</t>
  </si>
  <si>
    <t>Galimybių studijos (specialiojo plano) parengimas; miesto apšvietimo automatinių reguliavimo sistemų įrengimas, LED šviestuvų įrengimas miesto gatvių apšvietimo sistemose</t>
  </si>
  <si>
    <t>3.4.1.2.</t>
  </si>
  <si>
    <t>Viešųjų erdvių prie Panevėžio bendruomenių rūmų sutvarkymas</t>
  </si>
  <si>
    <t>Sutvarkytos viešosios erdvės  prie Panevėžio bendruomenių rūmų</t>
  </si>
  <si>
    <t>PMSA Strateginio planavimo, investicijų ir biudžeto, Kultūros ir meno skyriai</t>
  </si>
  <si>
    <t>3.4.1.4.</t>
  </si>
  <si>
    <t>Teritorijos prie „Ekrano“ marių konversija, pritaikant ją aktyviam poilsiui, užimtumui ir vietos verslo skatinimui</t>
  </si>
  <si>
    <t xml:space="preserve">Įrengtas paplūdimys;
sutvarkyta ir pritaikyta aktyviam poilsiui, užimtumui ir vietos verslo skatinimui teritorija prie „Ekrano“ marių
</t>
  </si>
  <si>
    <t>3.4.2.5.</t>
  </si>
  <si>
    <t>Miesto prieigų sutvarkymas, riboženklių statyba ir atnaujinimas</t>
  </si>
  <si>
    <t>Sutvarkytos 3 miesto prieigos, kuriose įrengti riboženkliai</t>
  </si>
  <si>
    <t>Parengta galimybių studija „Panevėžio geležinkelio krovinių regioninio terminalo (logistikos centro) prie „Rail Baltica“ įrengimas“;
„Rail Baltica“ vėžės techninio projekto rengimo metu numatyta ir suprojektuota krovinių stotis prie numatomos keleivių stoties</t>
  </si>
  <si>
    <t>Verslo struktūros, Panevėžio miesto ir rajono savivaldybės</t>
  </si>
  <si>
    <t>2017 m. užbaigti  Panevėžio V.Žemkalnio gimnazijos senojo pastato tvarkybos ir remonto darbai.</t>
  </si>
  <si>
    <t xml:space="preserve">Visos Savivaldybės biudžetinės įstaigos prijungtos prie E. pristatymo informacinės sistemos, įstaigų darbuotojai apmokyti su ja dirbti.
</t>
  </si>
  <si>
    <t xml:space="preserve">Mieste atnaujinta mažoji architektūra (pastatyti nauji ir suremontuoti esami suoliukai, įrengtos laužavietės miesto renginių metu,  pakeisti   kelio informaciniai ženklai, nuorodos, lentelės).  
Daugiabučių 5 kiemuose įrengta danga ir vaikų žaidimo aikštelės. </t>
  </si>
  <si>
    <t xml:space="preserve">Savivaldybės interneto svetainėje investuotojams skirta speciali rubrika. Skleista informacija apie verslo sėkmės istorijas: laimėtus "Lietuvos eksporto prizo", "Darbo žvaigždės", LPK garbės aukso ženklo, Metų inovacijų įmonės, VMI ir kt. apdovanojimus.  </t>
  </si>
  <si>
    <t>0</t>
  </si>
  <si>
    <t>3,0</t>
  </si>
  <si>
    <t xml:space="preserve">Savivaldybė yra prisijungusi prie gyventojų perspėjimo ir informavimo sistemos (GPIIS). Šios paskirtis – ekstremaliųjų situacijų ar jų grėsmės atvejais teikti Lietuvos gyventojams ir užsienio piliečiams, esantiems miesto ar šalies teritorijoje, nemokamas perspėjimo ir informavimo paslaugas mobiliaisiais telefonais. </t>
  </si>
  <si>
    <t>Panevėžio mieste veikia 87 saugios kaimynystės grupės, jose dalyvauja virš 660 gyventojų. Panevėžio miesto savivaldybės administracijos Teisės ir viešosios tvarkos skyrius renka ir fiksuoja įrodymus, tiria administracinius teisės pažeidimus (nusižengimus), surašo pažeidimų (nusižengimų) protokolus, kontroliuoja administracinių nurodymų įvykdymą, nagrinėja administracinių pažeidimų (nusižengimų) bylas; bendradarbiauja su policijos pareigūnais, palaiko profesinius ir dalykinius ryšius su teisėsaugos institucijomis, kitomis tarnybomis, įstaigomis ar organizacijomis Skyriaus veiklos klausimais; renka informaciją apie savivaldybės teritorijoje esančias problemas, analizuoja, teikia pasiūlymus atsakingoms institucijoms ar tarnyboms.</t>
  </si>
  <si>
    <t xml:space="preserve">    
II PRIORITETAS    KOKYBIŠKŲ GYVENIMO SĄLYGŲ IR AUKŠTOS SOCIALINĖS GEROVĖS KŪRIMAS
</t>
  </si>
  <si>
    <t xml:space="preserve">
Tikslas.  Užtikrinti aukštą švietimo paslaugų kokybę ir skatinti jaunimo užimtumą
</t>
  </si>
  <si>
    <t xml:space="preserve">
Uždavinys.   Didinti švietimo sektoriaus efektyvumą, gerinti paslaugų kokybę ir prieinamumą</t>
  </si>
  <si>
    <t>Tikslas. Didinti socialinių paslaugų kokybę ir prieinamumą</t>
  </si>
  <si>
    <t>Uždavinys. Plėsti kokybiškas ir visiems prieinamas socialines paslaugas</t>
  </si>
  <si>
    <t>Uždavinys. Didinti kultūros ir meno indėlį į miesto gyvybiškumą</t>
  </si>
  <si>
    <t>Uždavinys. Sudaryti tinkamas sąlygas profesionalaus meno kūrybai, įkurti ir vystyti kūrybinių industrijų sektorių mieste</t>
  </si>
  <si>
    <t>Uždavinys. NVO veiklos plėtojimas ir iniciatyvų skatinimas</t>
  </si>
  <si>
    <t>III PRIORITETAS. DARNI MIESTO TERITORIJŲ IR INFRASTRUKTŪROS PLĖTRA</t>
  </si>
  <si>
    <t>Tikslas. Modernizuoti ir plėsti miesto inžinerinę infrastruktūrą</t>
  </si>
  <si>
    <t>Uždavinys. Atnaujinti ir plėsti vandens tiekimo ir nuotekų tvarkymo infrastruktūrą</t>
  </si>
  <si>
    <t>Uždavinys. Atnaujinti ir plėsti energetikos infrastruktūrą</t>
  </si>
  <si>
    <t xml:space="preserve">Tikslas. Modernizuoti ir plėsti susisiekimo infrastruktūrą </t>
  </si>
  <si>
    <t>Uždavinys. Gerinti susisiekimo infrastruktūros tinklą</t>
  </si>
  <si>
    <t>Uždavinys. Gerinti viešojo transporto sistemos infrastruktūrą ir efektyvumą</t>
  </si>
  <si>
    <t xml:space="preserve">Tikslas. Atnaujinti ir plėsti miesto viešųjų erdvių infrastruktūrą </t>
  </si>
  <si>
    <t>Uždavinys. Kompleksiškai sutvarkyti miesto viešąsias erdves bei atnaujinti/sukurti poilsio ir rekreacinių zonų infrastruktūrą</t>
  </si>
  <si>
    <t xml:space="preserve">Tikslas. Modernizuoti miesto gyvenamuosius rajonus </t>
  </si>
  <si>
    <t xml:space="preserve">Uždavinys. Paskatinti Panevėžio miesto gyvenamųjų rajonų fizinį ir socialinį persitvarkymą </t>
  </si>
  <si>
    <t>Uždavinys. Kokybiškai plėtoti architektūrą ir urbanistiką</t>
  </si>
  <si>
    <t xml:space="preserve">Tikslas. Išsaugoti ir gerinti aplinkos kokybę </t>
  </si>
  <si>
    <t>Uždavinys. Numatyti ir vykdyti aplinką tausojančias priemones</t>
  </si>
  <si>
    <t>Kiekvienais metais atnaujinamas  Panevėžio miesto veiklos planas. Rengiamas Savivaldybės administracijos metinis veiklos planas.</t>
  </si>
  <si>
    <t>Panevėžio miesto plėtros 2014–2020 metų strateginio plano 
įgyvendinimo 2018 metų ataskaitos,  
pritartos 2019 m. rugsėjo  d. sprendimu Nr. ,</t>
  </si>
  <si>
    <t>PRIEMONIŲ ĮGYVENDINIMO LYGIO RODIKLIAI UŽ 2018 M.
IŠ VISO (VISI PRIORITETAI)</t>
  </si>
  <si>
    <t>2018 m.</t>
  </si>
  <si>
    <t>2018 metai</t>
  </si>
  <si>
    <t>1.2.1.1.</t>
  </si>
  <si>
    <t>Parengti Panevėžio miesto, regiono ir kitų Panevėžio metropolinės zonos, Šiaulių miesto / metropolinės zonos savivaldybių bendradarbiavimo gaires</t>
  </si>
  <si>
    <t>Sudarytos sutartys energetikos, aplinkosaugos, transporto ir logistikos, verslo, turizmo, kultūros ir sporto srityse</t>
  </si>
  <si>
    <t>PMSA Strateginio planavimo, investicijų ir biudžeto, Miesto infrastruktūros, Kultūros ir meno, Sporto, Miesto plėtros skyriai</t>
  </si>
  <si>
    <t>1.2.3.</t>
  </si>
  <si>
    <t>Skatinti viešos ir privačios partnerystės idėjų įgyvendinimą</t>
  </si>
  <si>
    <t>1.2.3.1.</t>
  </si>
  <si>
    <t>1.2.3.2.</t>
  </si>
  <si>
    <t>Sukurti aktyvaus poilsio ir turizmo infrastruktūrą „Ekrano“ marių pakrantėje</t>
  </si>
  <si>
    <t>Įrengti kempingą ir jam reikalingą infrastruktūrą  „Ekrano“ marių pakrantėje</t>
  </si>
  <si>
    <t>Pastatyta ir įrengta vandens turizmo ir sporto bazė</t>
  </si>
  <si>
    <t>Atliktas tyrimas dėl kempingo reikalingumo; įrengtas kempingas; įrengta aktyvaus poilsio turizmo infrastruktūra</t>
  </si>
  <si>
    <t>PMSA Sporto, Miesto infrastruktūros,  Teritorijų planavimo ir architektūros, Strateginio planavimo, investicijų ir biudžeto skyriai</t>
  </si>
  <si>
    <t>3.3.2.5.</t>
  </si>
  <si>
    <t xml:space="preserve">Įdiegti „Bike sharing“ sistemą ir įrengti dviračių statymo vietas </t>
  </si>
  <si>
    <t>Įdiegta „Bike sharing“ sistema, įrengtų vietų dviračiams statyti skaičius</t>
  </si>
  <si>
    <t>3.4.2.2</t>
  </si>
  <si>
    <t>Įgyvendinti miesto centrinės dalies urbanistinio atnaujinimo koncepciją</t>
  </si>
  <si>
    <t>Sutvarkyti ir įrengti objektai</t>
  </si>
  <si>
    <t>2018 m. gautas statybą leidžiantis dokumentas; pasirašyta rangos darbų sutartis su AB „Eurovia Lietuva“,  pradėti rangos darbai; įrengtas ir įjungtas  vienos J.Janonio gatvės pusės apšvietimas.</t>
  </si>
  <si>
    <t>Parengtas Autobusų stoties prieigų sutvarkymo techninis projektas. Pasirašyta sutartis dėl projekto ekspertizės.</t>
  </si>
  <si>
    <t>2018 m. projektui skirtas finansavimas, pasirašyta finansavimo sutartis;  suderinti Laisvės aikštės ir jos prieigų sutvarkymo architektūriniai sprendiniai, užbaigtas rengti techninis projektas;  pasirašyta sutartis dėl techninio projekto ekspertizės. Lėšos nepanaudotos, nes užsitęsė projektavimas.  2019 m. projektas tęsiamas.</t>
  </si>
  <si>
    <t>2018 m. vyko  Panevėžio miesto mero, administracijos vadovų susitikimai su verslo atstovais, Panevėžio verslo taryba.</t>
  </si>
  <si>
    <t xml:space="preserve">2018 m. parengtas I etapo techninis projektas, gautas statybą leidžiantis dokumentas; pasirašyta techninės priežiūros sutartis su UAB „Statybos projektų valdymo grupė“;   pasirašyta sutartis su UAB „Panevėžio melioracija“ ir S. Pakarklio įmone įrengti pėsčiųjų ir dviračių takus su poilsiui ir pramogoms pritaikytomis zonomis ir apšvietimu;   pasirašyta rangos sutartis  su UAB „JK Ranga“ dėl pėsčiųjų ir dviračių takų su poilsiui ir pramogoms pritaikytomis zonomis, apšvietimo įrengimo, takų J. Biliūno gatvėje, autobusų stotelės Pajuostės pl., apšvietimo atnaujinimo, automobilių aikštelės ir privažiuojamųjų kelių rekonstrukcijos, automobilių stovėjimo vietų prie Pajuostės pl.  įrengimo darbų. Dalis lėšų nepanaudota, nes užsitęsus projektavimui, nenupirkti   rangos darbai planuotu laiku.
2019 m. projektas tęsiamas.
</t>
  </si>
  <si>
    <t xml:space="preserve">2018 m. Savivaldybė su savo įmonėmis prisistatė parodoje "EXPO Aukštaitija" (pristatyti investiciniai, nauji miesto infrastruktūros projektai), miestas pristatytas tarptautinėje "Adventur 2018" parodoje.
Savivaldybėje apsilankiusiems svečiams iš užsienio valstybių buvo teikiama informacija apie Panevėžį, galimybes investuoti mūsų mieste, pristatoma ekonomika ir kultūra. Vyko susitikimai su užsienio investuotojais. Investiciniai miesto projektai pristatyti www.bns.lt, specialiame dienraščio "Sekundė" išleistame žurnale "Aukštaitijos verslas".   Atnaujinta Savivaldybės interneto svetainė www.panevezys.lt anglų k., informacija apie kultūros renginius Baltijos miestų sąjungos interneto svetainėje www.ubc.net, dirbama kuriant interneto svetainę anglų k. užsienio investuotojams. 
Su Panevėžio alumnų klubu 2018 m. organizuotas ekonomikos forumas „Panevėžio ambicija: Šiandien - Rytoj - 2030”.
Panevėžio PPAR  pristatatė  miesto ekonominę investicinę aplinką Latvijoje, Olandijoje, Švedijoje, Brazilijoje, dalyvavo 8 verslo misijose.
</t>
  </si>
  <si>
    <t xml:space="preserve">1.3.3.1 ir 1.3.3.2 priemonės  vykdomos per 2014-2020 m. ES SF periodą. Suplanuoti projektai „Teritorijos prie „Ekrano“ marių (prie J. Biliūno g.) konversija, pritaikant ją aktyviam poilsiui, užimtumui ir vietos verslo skatinimui“, kurį įgyvendinus bus siūlomi aktyvaus poilsio produktai.  Įgyvenami projektai „Panevėžio miesto dailės galerijos aktualizavimas“ (2018-2019 m.), „Moigių namų pastatų komplekso modernizavimas ir pritaikymas visuomenės poreikiams“ (2018-2019). </t>
  </si>
  <si>
    <t xml:space="preserve">Skelbiama informacija apie NVO, įvairių įstaigų ir organizacijų iniciatyvas, vykdomus projektus. Panevėžio miesto rinkodaros programoje numatytos ir įgyvendintos  priemonės prisidėjo prie miesto įvaizdžio gerinimo. 2018 m. vykdyti Metų panevėžiečių, Garbės piliečio rinkimai, moksleivių fotografijų konkursas "Panevėžys - mano miestas", gražiausios aplinkos konkursas, viešinimo projektas "Panevėžys atsinaujina", akcija "Dovana miestui", reklamos projektai (miesto vartai Laisvės aikštėje).
</t>
  </si>
  <si>
    <t>2018 m. dalyvauta tarptautinėje turizmo ir laisvalaikio parodoje Vilniuje „Adventur 2018“; tarptautinėje turizmo parodoje Rygoje, „Balttour 2018“.
Panevėžio Turizmo informacijos centras (TIC) ruošia naujo dizaino ir valdymo svetainę, TIC facebook profilį.  Veikia internetinė svetainė www.panevezysinfo.lt.  2018 metais buvo organizuoti pagrindiniai renginai -12 nemokamų ekskursijų penktadieniais po gražiausias Panevėžio miesto vietas, Europos paveldo dienos „Kultūrinis kraštovaizdis: nuo piliakalnių iki miesto bokštų“.
Parengtas vietos maršrutas- ekskursija pėsčiomis ir dviračiais "Būkime esmės žmonės",  vietos maršrutas "Panevėžys turi laiko:misija šimtmetis", Siauruko grafikas, 2018 m. renginių grafikas, Panevėžio lankytinų objektų žemėlapis.</t>
  </si>
  <si>
    <r>
      <rPr>
        <sz val="9"/>
        <rFont val="Times New Roman"/>
        <family val="1"/>
      </rPr>
      <t xml:space="preserve">2016 m. parengta galimybių studija „Panevėžio geležinkelio krovinių regioninio terminalo (logistikos centro prie „Rail Baltica") įrengimas". 
2018 m. parengti projektiniai pasiūlymai Žemės paėmimo visuomenės poreikiams vietinės reikšmės automobilių kelių statybai ir rekonstrukcijai dėl Europinio standarto geležinkelio linijos Kaunas–Lietuvos ir Latvijos valstybių siena tiesimo Panevėžio regiono teritorijoje projektui.
„Rail Baltica“ pripažintas ypatingos valstybinės svarbos projektu.
</t>
    </r>
    <r>
      <rPr>
        <sz val="9"/>
        <color rgb="FFFF0000"/>
        <rFont val="Times New Roman"/>
        <family val="1"/>
      </rPr>
      <t xml:space="preserve">
</t>
    </r>
  </si>
  <si>
    <t xml:space="preserve">2018 metais daugiabučių namų 5 kiemuose  buvo įrengta  danga ir vaikų žaidimo aikštelės, viešosiose erdvėse pakeisti krepšinio lankai, lentos, suoleliai, keisti stovai. Atlikta „Žemynos“ progimnazijos sporto aikštyno rekonstrukcija.
2018 m. buvo atlikti maniežo stogo kapitalinio remonto darbai. 2019 m. tęsiami darbai: pastato fasado atnaujinimas, gerbūvio darbai, inžinerinių  tinklų (elektra, priešgaisrinė, apsauginė signalizacijos, priešgaisrinis vandentiekis), pastato dangos  įrengimas, įsigyta įranga. Iš Valstybės kapitalo investicijų programos gauta 620 tūkst. Eur.
Atliktas remontas V. Variakojo sporto komplekse, „Aukštaitijos“ sporto komplekso stadione įrengtas varžybų informacinis LED ekranas,  remontuojamas „Nevėžio“ sporto kompleksas </t>
  </si>
  <si>
    <t xml:space="preserve">2018 m. finansuota 13 jaunimo organizacijų projektų: nuotykių lenktynės „Pažink Panevėžį“; "Jaunimo vasara"; „Learn 2 skate 2018“; „Little Chicago JAM‘18“; „Sūpuoklės“; „Laužų karta“; „Skautai neskautams“; „PLJ akademija“; „Krepšinio akademija“; „Panevėžio Rotaracct: Lyderystė, verslumas, gėris visuomenei!“; „Street Workout Panevėžys“; „Jaunimo piknikas – 3“;  Meninis filmas „Šuniui ant uodegos“.
</t>
  </si>
  <si>
    <t xml:space="preserve">JRT inicijuotas jaunimo problematikos tyrimas.  Buvo sudaryta darbo grupė iš Panevėžio savivaldybės jaunimo organizacijų tarybos ir savivaldybės atstovų, kurie atsižvelgdami į jaunimo problematikos tyrimo metodiką, apklausė jaunus Panevėžio miesto gyventojus. 2018 m.  atliktas jaunimo politikos įgyvendinimo Panevėžio miesto savivaldybėje kokybės vertinimas.
</t>
  </si>
  <si>
    <t xml:space="preserve">2018 m. jaunimo reikalų tarybos (toliau – JRT) atstovai buvo įtraukti į įvairių komisijų, darbo grupių veiklas, tai jiems suteikė galimybę patobulinti savo kompetencijas bei užtikrinti geresnį jaunimo interesų atstovavimą.
Bendradarbiaujant su Jaunimo reikalų departamentu, jaunimo reikalų taryba suorganzuoti 1 mokymai.
2018 m. aktyviai dirbo AJC. Jo veiklose dalyvavo daugiau nei 3000 jaunuolių, vyko per 30 renginių.
</t>
  </si>
  <si>
    <t>2016 m. įsteigta  biudžetinė įstaiga - Panevėžio atviras jaunimo centras (AJC), kurio tikslas - vykdyti atvirą darbą su jaunimu, teikti socialines, pedagogines, psichologines paslaugas 14–29 metų asmenims, sudaryti sąlygas jaunimo užimtumo, neformaliojo ugdymo, lavinimo ir saviraiškos poreikiams tenkinti, socializuotis.
Be Panevėžio atviro jaunimo centro mieste veikia dvi jaunimo erdvės - Atvira jaunimo erdvė bibliotekoje (Vasario 16-osios g. 10) ir "Laisvalaikio Lab'as (KC "Garsas").</t>
  </si>
  <si>
    <t>2018 m. atlikti inžineriniai geologiniai sklypo (Katedros a. 4, Panevėžys) tyrimai, parengta topografinė nuotrauka; parengtas pastato (Katedros a. 4, Panevėžys) rekonstrukcijos techninis projektas; atlikta techninio projekto ekspertizė, gautas statybą leidžiantis dokumentas. Įsigytas 9 vietų  automobilis su specialia įranga, pritaikyta neįgaliesiems. Parengti rangos darbų pirkimo dokumentai. Rangos darbai tęsiami  2019 m.</t>
  </si>
  <si>
    <t xml:space="preserve">2018 m. parengti Stasio Eidrigevičiaus menų centro (SEMC) architektūrinio konkurso, techniniai dokumentai; įgyvendintas SEMC architektūrinis konkursas;  pasirašyta projektavimo paslaugų sutartis. 2018 m. savivaldybės Tarybos sprendimu įkurta Biudžetinė įstaiga "Stasio Eidrigevičiaus menų centras" muziejus.  2018 m. pasirašyta investicinio projekto rengimo sutartis su UAB "IDUS"; parengtas techninis projektas (I etapas),  gautas statybos leidimas; pateiktas investicinis projektas ir paraiška konkursinei programai ES finansavimui gauti.  </t>
  </si>
  <si>
    <t xml:space="preserve">Priemonė vykdoma dalinai (vyksta idėjų konkursai, projektai, kūrybinės dirbtuvės). 
2018 m. biudžete nenumatytos lėšos kūrybinių industrijų galimybių plėtros studijai parengti. Skyrus lėšų, planuojama tokią studiją parengti 2020 m. </t>
  </si>
  <si>
    <t>Stipendijos skirtos 9 menininkams. Penkiems menininkams skirta po 1500 Eur,  vienam - 1000 Eur, trims - po 500 Eur. Paremti  4 foto, 1 literatūros ir 4 dailės kūrybiniai projektai.</t>
  </si>
  <si>
    <t xml:space="preserve">2018 m. parengtas Panevėžio miesto dailės galerijos pastato tvarkybos projektas. Pasirašyta projekto finansavimo sutartis su CPVA;  rangos darbų sutartis su UAB „Kriautė, vykdomi rangos darbai. 2019 m. projektas tęsiamas.
</t>
  </si>
  <si>
    <t>2018 m. pasirašyta bendrosios ir specialiosios ekspertizių atlikimo sutartis su UAB „Ekspertika“, pasirašyta sutartis su UAB „Ademo grupė“ dėl investicijų projekto parengimo; gautas leidimas atlikti kultūros paveldo objekto tvarkybos darbus. 2018 m. pateikta projekto paraiška konkursinei programai ES finansavimui gauti;  Kultūros ministro įsakymu projektui skirtas finansavimas. Projektas tęsiamas 2019 m.</t>
  </si>
  <si>
    <t>Vykdoma pagal skiriamas lėšas. 2018 m. sutvarkyti 3 objektai: "Laisvės daina", pravoslavų kapinių tvora, atliktas medžių genėjimas Panevėžio m. senosiose kapinėse. 
Paženklinti 6 objektai (J.Zikarui, J.Paltarokui, G.Petkevičaitei -Bitei, kultūros draugija "Aidas", Stačiatikių kapinių ženklas.</t>
  </si>
  <si>
    <r>
      <rPr>
        <sz val="9"/>
        <rFont val="Times New Roman"/>
        <family val="1"/>
      </rPr>
      <t>2018 m. surengta 13 nekomercinių sporto ir kultūros renginių „Cido“ arenoje; suorganizuota 590 sporto varžybų ir kitų renginių.  Panevėžio m.savivaldybės sutartiniai įsipareigojimai 2018 m. dėl Panevėžio universalios sporto arenos "Cido" veiklos siekė 607 tūkst. Eurų.</t>
    </r>
    <r>
      <rPr>
        <sz val="9"/>
        <color rgb="FFFF0000"/>
        <rFont val="Times New Roman"/>
        <family val="1"/>
        <charset val="186"/>
      </rPr>
      <t xml:space="preserve">
</t>
    </r>
  </si>
  <si>
    <t xml:space="preserve">Iš dalies finansuojamos didelio meistriškumo sportininkų rengimo programos, skirtos premijas didelio meistriškumo sportininkams ir jų treneriams už sporto laimėjimus. Olimpinei ir nacionalinei rinktinei parengtų sportininkų skaičius - 26, pasaulio ir Europos pirmenybėse dalyvavusių miesto sportininkų  skaičius - 31, remiamų žaidimų sporto komandų skaičius - 4. </t>
  </si>
  <si>
    <t>Vykdoma pagal skiriamas lėšas (remiamos biudžetinių ir nevyriausybinių  sporto organizacijų veiklos programos).
Miesto sporto bazėse vykusių įvairių sporto šakų varžybų skaičius - virš 600; Panevėžio kūno kultūros ir sporto centre, Futbolo akademijoje ir „Žemynos“ pagrindinėje mokykloje (plaukimas) sportuojančių moksleivių skaičius - virš 1900; Finansuotų nevyriausybinių sporto organizacijų  programų skaičius - 42, sportuojančiųjų skaičius - virš 4700.</t>
  </si>
  <si>
    <t>2018 m. buvo atlikti maniežo stogo kapitalinio remonto darbai. 2019 m. tęsiami darbai: pastato fasado atnaujinimas, gerbūvio darbai, inžinerinių  tinklų (elektra, priešgaisrinė, apsauginė signalizacijos, priešgaisrinis vandentiekis), pastato dangos  įrengimas, įsigyta įranga. Iš Valstybės kapitalo investicijų programos gauta 620 tūkst. Eur.
Atlikta „Žemynos“ progimnazijos sporto aikštyno rekonstrukcija, remontas V. Variakojo sporto komplekse, „Aukštaitijos“ sporto komplekso stadione įrengtas varžybų informacinis LED ekranas,  remontuojamas „Nevėžio“ sporto kompleksas.</t>
  </si>
  <si>
    <t>2018 metais buvo sutvarkyta ir įrengta sporto aikštelių (pakeisti krepšinio lankai, lentos, suoleliai, keisti stovai). Naujai įrengtos sporto aikštelės  5 daugiabučių  kiemuose.</t>
  </si>
  <si>
    <t>Vykdytos dziudo, bokso, graikų-romėnų imtynių, lengvosios atletikos, plaukimo, shotokan karate, motokroso sporto, dviračių sporto ir kitų, miestą garsinančių sporto šakų tarptautinės varžybos, kuriose dalyvavo sportininkai iš Danijos, Estijos, Latvijos, Airijos, Švedijos, Suomijos, Norvegijos, Ukrainos ir kt.</t>
  </si>
  <si>
    <t xml:space="preserve">Vykdoma pagal skiriamas lėšas. 2018 m. nevyriausybinių kūno kultūros ir sporto organizacijų veiklai  finansuoti buvo skirta 649 tūkst. Eur 42 projektams, paremta 15 tarptautinių renginių. 
Vykdytos dziudo, bokso, graikų-romėnų imtynių, lengvosios atletikos, plaukimo, shotokan karate, motokroso sporto, dviračių sporto ir kitų miestą garsinančių sporto šakų tarptautinės varžybos. </t>
  </si>
  <si>
    <t xml:space="preserve">Suorganizuoti ir vesti 1277 sveikatinimo renginiai (akcijos, seminarai, paskaitos, praktiniai užsiėmimai ir kt.), kuriuose dalyvavo apie 54 tūkst. Panevėžio miesto gyventojų. Visuomenės sveikatos biuras atlieka sveikatos rodiklių stebėseną, užtikrina visuomenės sveikatos priežiūros paslaugų teikimą gyventojams, ugdymo įstaigose organizuoja privalomus higienos įgūdžių ir pirmosios pagalbos mokymus. Su kitomis įstaigomis teikia širdies ir kraujagyslių ligų, cukrinio diabeto rizikos grupės asmenų sveikatos stiprinimo paslaugą. </t>
  </si>
  <si>
    <t>Visuomenės sveikatos biuras bendradarbiavimo pagrindu įgyvendino virš 30 sveikatinimo programų ar projektų.</t>
  </si>
  <si>
    <t>2018 m. Panevėžio kūno kultūros ir sporto centre, Futbolo akademijoje, R. Sargūno sporto gimnazijoje ir "Žemynos progimnazijoje" sporto būrelius lankė 2190 mokinių, nevyriausybinėse sporto organizacijose sportavo virš 4800 asmenų.</t>
  </si>
  <si>
    <t>Paslauga teikiama ne pirmus metus, gavusiųjų paslaugas skaičius – 1507. Teikta visapusiška informacija apie savipagalbos grupes, jie buvo skatinami tirtis, o prireikus – gydytis, dalijamos medicininės paskirties prekės keičiami švirkštai, atlikti  ŽIV testai.</t>
  </si>
  <si>
    <t xml:space="preserve">Finansuoti 29 projektai neigiamų socialinių veiksnių prevencijai įgyvendinti:  „Sakydamas „Ne“, sakau – „Žinau“; „Gražūs darbai –  šaunūs vaikai“; „Stok! Pagalvok! Pirmyn!“; „Saugūs namai -  laimingi vaikai“; „Noriu būti saugus“;  „Stok-pagalvok-veik“; „Kartu mes galime daugiau“; „Mes prieš, o Tu? 2018“; „Saugią bendruomenę kurkime kartu“; „Būk saugus ir užimtas - 2“; „Tėvų klubas „Mes galim 3“; „Tu turi teises ir pareigas! Kokias pareigas?“; „Mokome gyventi be smurto “; Žodis žeidžia, žodis gydo“; „Darni šeima“; „Per žinojimą – į gyvenimą be smurto“; „Teisingu taku“; „Viešojo saugumo stiprinimas teikiant pagalbą prostitucijos ir prekybos žmonėmis aukoms“; „Saugus krepšininkas“; „Aš saugus ir laimingas“;„Būk mano draugu ir žaiskime kartu“„Darželis, kuriame nėra vietos patyčioms“ ; „Stiprūs tėvai“.„Būk protingas – žinok, netoleruok!“„Šeimos glėbyje“;„Pažinimas - keičia mus!“;„Smurtas ir jaunas aš“.
</t>
  </si>
  <si>
    <t xml:space="preserve">Tvarkoma pagal skiriamas lėšas. 2018 m. siekiant pagerinti pėsčiųjų saugumą perėjose įrengtos iškiliosios eismo saugumo salelės, greičio mažinimo kalneliai, kryptinis apšvietimas. Papildomų eismo saugumo priemonių įdiegta daugiau kaip 30 perėjų, atliktas paprastasis šviesoforų postų remontas Respublikos g. ir Taikos al. sankryžoje. 
</t>
  </si>
  <si>
    <t>2018 m. buvo organizuojami teminiai, specifiniai mokymai ir seminarai Panevėžio miesto savivaldybės administracijos darbuotojams.</t>
  </si>
  <si>
    <t xml:space="preserve">2018 m. finansuotas 25 projektai: Finansuoti projektai:   Aklųjų ir silpnaregių vaikų interaktyvi stovykla bendrijoje „Žvilgsnis“, „Aktyvus poilsis - kelias į sveikatą“, „Drauge įveikime vienatvę“, Tautodailės paroda Lietuvos valstybės atkūrimo šimtmečiui paminėti, „Tautiškumas vienija kartas“, „Bendrystė-aktyvumas-sveikata“, Kūrybinių užsiėmimų programa neįgaliesiems „100 širdžių Lietuvai“, „1000 km. aplink Lietuvą“ Lietuvos valstybės šimtmečiui paminėti, „Kas dainuoja - tas nesensta“, Savanoriškos globos ir maitinimo paslaugos namų aplinkoje, Aukštaitijos krepšinio mokyklos turnyras 3x3 Lietuvos šimtmečiui paminėti, Psichosocialinės pagalbos sutrikusio intelekto negalią turintiems asmenims ir jų artimiesiems projektas „Apkabink mane“, „100 tiesų apie Lietuvą“, „1000 ąžuolų Lietuvos šimtmečiui“, Lietuvos nepriklausomybės 100-mečio minėjimas skatinant Lietuvos rusų toleranciją, „Gimtoji kalba gaivina, vienija, stiprina“, Panevėžio žemaičių dovana Lietuvos šimtmečiui, Švęskime Lietuvos nepriklausomybę prasmingai, Edukaciniai kūrybiniai užsiėmimai „...Ir skleiskime gyvenimo grožį kaip gėles“, „Kartu mes galime daug“, „Šimtmetis po Bitės ir jos bendražygių ženklu“, Būkim matomi ir tvirtu žingsniu į antrą šimtmetį, Bendruomenės narių užimtumo ir bendravimo skatinimas įsisavinant riešinių mezgimo mokomają-praktinę programą, Lietuvos valstybės atkūrimo šimtmečiui - parama ir pagalba miesto silpniausiems, Tarptautinis vaikų ir jaunimo festivaliskonkursas „Coliukė 2018“, „Cukrinis diabetas - ne kliūtis bendravimui“, „Neįgaliųjų nevyriausybinių organizacijų reklama“, Regėjimo negalią turinčių žmonių laisvalaikio plėtojimo ir pilietiškumo ugdymas, skirtas Lietuvos 100-čiui paminėti, „Pirmoji pagalba visiems“. </t>
  </si>
  <si>
    <t>Patobulintas tiesioginės transliacijos bei posėdžių archyvo Sistemos įrašų stebėjimo per YouTube platformą funkcionalumas.
Įdiegtas portalas projektai.panevezys.lt ir patobulintas geoportalas maps.panevezys.lt</t>
  </si>
  <si>
    <t xml:space="preserve">Visiems miesto mokiniams sudaryta galimybė naudotis skaitmenine privalomąja grožine literatūra.  Savivaldybės interneto svetainėje sukurtos 4 naujos paslaugos, 1 paslauga panaikinta ir atnaujintos 102 paslaugos. Parengta informacinė medžiaga, susijusi su portale epaslaugos.lt teikiamomis elektroninėmis paslaugomis ir pateikta Panevėžio miesto Savivaldybės viešosioms bibliotekoms. </t>
  </si>
  <si>
    <t>Atnaujintos ir išplėtotos informacinės sistemos:
Ikimokyklinio ugdymo mokyklų vaikų registracijos ir eilių sudarymo; Centralizuoto mokinių priėmimo į mokyklas; Dokumentų valdymo sistemos „Avilys“;
Įdiegta miesto vertikalaus ir horizontalaus kelių ženklinimo informacinė sistema. Nupirktos informacinės sistemos „Biudžetas VS“ licencijos biudžetinėms įstaigoms.                                                       Atnaujinta interneto svetainės panevezys.lt programinė turinio valdymo įranga.
Visiems miesto mokiniams sudaryta galimybė naudotis skaitmenine privalomąja grožine literatūra.</t>
  </si>
  <si>
    <t xml:space="preserve"> 2018 m. Savivaldybė dalinai finasavo 16 miesto bendruomenių  veiklos išlaidas.</t>
  </si>
  <si>
    <t xml:space="preserve">2018 m. įrengta nauja mokymų salė ir kartu su VšĮ "Versli Lietuva" įkurtas bendradarbystės centras "Spiečius". Tolimesniam infrastruktūros plėtimui reikalingas finansavimas, todėl ieškoma galimybių 2019-2020 metais dalyvauti ES paramos investicijų priemonėse. </t>
  </si>
  <si>
    <t>2018 m. surengta 10 seminarų, diskusijų. PVKC teikė nemokamą konsultaciją, seminarus norintiems pradėti savo verslą. 184 gyventojams suteikta 180 val. konsultacijų verslo pradžios klausimais. Smulkiojo ir vidutinio verslo skatinimo priemonėms 2018 m. skirta 5,5 tūkst. Eur. 23  įmonėms išpirktas plotas parodoje „EXPO Aukštaitija“. Įsteigtas prizas 2018 m. inovatyviausiai Panevėžio miesto įmonei (UAB „Prorentus“). PMTP surengė "Idėjų stovyklą" ir "Idėjų savaitgalį". Renginiuose skatintas kūrybiškumas ir verslumas (iš viso 100 dalyvių).</t>
  </si>
  <si>
    <t>Savivaldybės atsinaujinančių energijos išteklių plėtros finansavimo programa neparengta, nes nebuvo skirtas finansavimas. Planuojama parengti 2020 m.</t>
  </si>
  <si>
    <t>Įgyvendinant projektą „Komunalinių atliekų rūšiuojamojo surinkimo infrastruktūra“ nupirkta požeminių konteinerių  aikštelių projektavimo paslauga ir įrengimas, įranga antžeminėms aikštelėms (1,1 m3 ir 1,8m3 talpos konteineriai), viešinimo paslaugos, ekspertizė ir techninės priežiūros paslaugos.  Projekto įgyvendinimo laikotarpis pratęstas iki 2021 metų.</t>
  </si>
  <si>
    <t>2018 m. įgyvendinant projektą „Lietaus vandens surinkimo, valymo ir nuotekų bei drenažo sistemų projektavimas, diegimas ir renovavimas“ buvo inventorizuojami paviršinių nuotekų tinklai,  kadastro duomenų nustatymas, vykdoma paviršinių nuotekų surinkimo tinklų statyba Rožyno kvartale (12,2 km). 2018 m. atlikta 1,2 km paviršinių nuotekų tinklų atnaujinimo darbų J.Basanavičiaus, Beržų gatvėse.  Projektą įgyvendina UAB "Panevėžio gatvės".</t>
  </si>
  <si>
    <t>Panevėžio miesto darnaus judumo planas  patvirtintas 2018-07-23 Panevėžio miesto savivaldybės tarybos sprendimu Nr.1-248. 
2018 m. projektui "Darnaus judumo priemonių diegimas Panevėžio mieste"  buvo parengtas investicijų projektas,  projektinis pasiūlymas įtrauktas į iš ES struktūrinių fondų lėšų siūlomų bendrai finansuojamų Panevėžio regiono projektų sąrašą. Projekto paraiška Agentūrai  teikiama 2019 m.</t>
  </si>
  <si>
    <t>Kelių priežiūros ir plėtros programos bei Savivaldybės biudžeto lėšomis (2570 tūkst. Eur) užbaigti Stetiškių g. (nuo Aitvarų g. iki Stetiškių g. 42) rekonstravimo darbai, atlikta dalis Pušaloto g. kapitalinio remonto, A. Jakštog., Statybininkų g., Molainių g. (nuo Projektuotojų iki Molainių g. pabaigos), Nemuno g. (nuo Klaipėdos iki Ramygalos g.) dviračių tako rekonstrukcijos darbų, parengtas Šiaurinės g. (nuo Pramonės iki Smėlynės g.) statybos techninis projektas, rengiami J. Janonio g. jungties su „Via Baltica“ aplinkkeliu statybos darbai, Senamiesčio ir S. Kerbedžio g., Tinklų ir Elektronikos, Elektronikos ir Venslaviškio g. sankryžų, Elektronikos, Kėdainių g. rekonstrukcijos, Klaipėdos g., Projektuotojų g., Dariaus ir Girėno g. sankryžos rekonstravimo į žiedinę sankryžą techniniai projektai.</t>
  </si>
  <si>
    <r>
      <rPr>
        <i/>
        <sz val="9"/>
        <rFont val="Times New Roman"/>
        <family val="1"/>
      </rPr>
      <t>Panevėžio senvagės teritorija</t>
    </r>
    <r>
      <rPr>
        <sz val="9"/>
        <rFont val="Times New Roman"/>
        <family val="1"/>
      </rPr>
      <t xml:space="preserve"> - 2018 m.  pasirašyta bendrosios ir specialiosios ekspertizių atlikimo sutartis, atliktos ekspertizės, parengtas rekonstravimo projektas, gautas statybų leidimas. 2018-10 paskelbti pakartotiniai rangos darbų viešieji pirkimai. Kadangi  konkurso dalyviai pasiūlė per didelę kainą, paskelbti pakartotiniai rangos darbų viešieji pirkimai. Konkurse nedalyvavo nei viena įmonė, tęsiamos rangos darbų pirkimo procedūros. 
</t>
    </r>
    <r>
      <rPr>
        <i/>
        <sz val="9"/>
        <rFont val="Times New Roman"/>
        <family val="1"/>
      </rPr>
      <t>Skaistakalnio parkas</t>
    </r>
    <r>
      <rPr>
        <sz val="9"/>
        <rFont val="Times New Roman"/>
        <family val="1"/>
      </rPr>
      <t xml:space="preserve"> - 2018  m. pasirašyta bendrosios ir specialiosios ekspertizių atlikimo sutartis,  parengtas rekonstravimo projektas, gautas statybų leidimas. 2018 m. paskelbti rangos darbų viešieji pirkimai. Kadangi dalyviai pasiūlė pernelyg didelę kainą, 2018 m. pabaigoje paskelbti pakartotiniai rangos darbų viešieji pirkimai. Konkurse nedalyvavo nė viena įmonė. Tęsiamos rangos darbų pirkimo procedūros.
</t>
    </r>
    <r>
      <rPr>
        <i/>
        <sz val="9"/>
        <rFont val="Times New Roman"/>
        <family val="1"/>
      </rPr>
      <t>Kultūros ir poilsio parkas</t>
    </r>
    <r>
      <rPr>
        <sz val="9"/>
        <rFont val="Times New Roman"/>
        <family val="1"/>
      </rPr>
      <t xml:space="preserve"> - 2018 m. parengtas inžinerinių statinių, naujos statybos, rekonstravimo ir paprastojo remonto techninis projektas; pasirašyta Rangos sutartis su AB „Panevėžio statybos trestas“. Projektas tęsiamas 2019 m.
</t>
    </r>
    <r>
      <rPr>
        <i/>
        <sz val="9"/>
        <rFont val="Times New Roman"/>
        <family val="1"/>
      </rPr>
      <t xml:space="preserve">Jaunimo sodas </t>
    </r>
    <r>
      <rPr>
        <sz val="9"/>
        <rFont val="Times New Roman"/>
        <family val="1"/>
      </rPr>
      <t>- 2018 m. užbaigtas rengti Jaunimo sodo sutvarkymo techninis projektas; pasirašyta techninio projekto ekspertizės sutartis, rangos darbų sutartis. Projektas tęsiamas 2019 m.</t>
    </r>
  </si>
  <si>
    <t xml:space="preserve"> Parengtas  Viešųjų erdvių prie Bendruomenių rūmų sutvarkymo techninis projektas, nupirktos ekspertizės paslaugos, atliekama projekto ekspertizė.  2019 m. projektas tęsiamas.</t>
  </si>
  <si>
    <t>2018 m. parengtas I etapo techninis projektas, gautas statybą leidžiantis dokumentas; pasirašyta sutartis dėl  pėsčiųjų ir dviračių takus su poilsiui ir pramogoms pritaikytomis zonomis ir apšvietimu įrengimo;  takų J. Biliūno gatvėje, autobusų stotelės Pajuostės pl., apšvietimo atnaujinimo, automobilių aikštelės ir privažiuojamųjų kelių rekonstrukcijos, automobilių stovėjimo vietų prie Pajuostės pl.  įrengimo darbų. 2019 m. projektas tęsiamas.</t>
  </si>
  <si>
    <t>2018 m. buvo rengiamas Nepriklausomybės aikštės ir jos prieigų sutvarkymo projektas, pasirašyta sutartis dėl statinio projekto bendrosios ekspertizės paslaugos. 2018 m.  pasirašyta sklypo dalies valdymo panaudos sutartis su Panevėžio Švč. Trejybės rektoratu, paskelbtas rangos darbų viešasis pirkimas. Neįvykus viešiesiems pirkimams, paskelbtas pakartotinas rangos darbų  pirkimas.  2019 m. projektas tęsiamas.</t>
  </si>
  <si>
    <t>2018 m. paskelbtas projekto „Nevėžio upės ir pakrančių sutvarkymas (atkarpa nuo Stoties g. tilto iki Nemuno g. tilto)“ rangos darbų viešųjų pirkimų konkursas. Neįvykus konkursui, viešieji pirkimai pakartotinai buvo skelbti 3 kartus; 2018 m. pasirašyta rangos darbų sutartis, parengtas darbo projektas, pradėti rangos darbai.  Projektas tęsiamas 2019 m.</t>
  </si>
  <si>
    <t>2018 m. buvo platinamos dviračių takų atkarpos, prižiūrima ir atnaujinama mažoji architektūra, atliekami asfalto dangos remonto darbai, frezuojant ir asfaltuojant atskirus plotus, remontuojamos daugiabučių namų įvažos.
2018 m. tęsiamas projektas "Dviračių takų plėtra Panevėžyje (nuo Klaipėdos g. iki Ramygalos g.) rekonstrukcija ir trūkstamų atkarpų įrengimas" . Buvo sutvarkyta ir įrengta sporto aikštelių (pakeisti krepšinio lankai, lentos, suoleliai, keisti stovai). Naujai įrengtos sporto aikštelės  5 daugiabučių  kiemuose.</t>
  </si>
  <si>
    <t xml:space="preserve">Savivaldybės teritorijoje yra 20 centralizuoto valdymo elektros sirenų, kurios dengia 82,4 miesto teritorijos.
Iki 2020 metų planuojamas  100% Savivaldybės teritorijos dengiamumas. 
</t>
  </si>
  <si>
    <t xml:space="preserve"> 2018 m. VšĮ Panevėžio miesto greitosios medicinos pagalbos stotis įsigyjo naują elektros generatorių.</t>
  </si>
  <si>
    <t>Kultūros ir meno įstaigose savanoriavo  90 savanorių (Kraštotyros muziejuje, Muzikiniame teatre, kultūros centre Panevėžio bendruomenių rūmuose, kino centre „Garsas“).  Jie talkino vaikų vasaros stovyklose, reklamos platinimo srityje, organizuojant renginius - „Miesto gimtadienis", „Vasarvidžio šventė", „Europos kinas ir dieną, ir naktį“ ir kt.</t>
  </si>
  <si>
    <t xml:space="preserve">Savivaldybės viešojoje bibliotekoje veikia studija „Saviraiškos kodas“, 6 klubai : „Z karta“, „Supervaikai“, „Laumė“, „Slieko Zigmučio pievelė“, „Kūrybos karuselė“ ir „Pabūkime kartu“. Suorganizuoti 38 užsiėmimai, juose dalyvavo 354 dalyviai.  Teatre „Menas“ veikia jaunimo teatro studija (14 dalyvių, 123 užsiėmimai per metus). Kultūros centre Panevėžio bendruomenių rūmuose veikia 27 mėgėjų meno kolektyvų ir studijų (vaikų ir jaunimo 8 kolektyvai, suaugusiųjų - 19). Mėgėjų meno veikloje  dalyvavo 518 dalyviai, įvyko 1687 užsiėmimai). </t>
  </si>
  <si>
    <t>Paremti 3 projektai kultūros ir meno srityje: Dailės galerijos projektas „Šimtmetis su gėle“, kino centro „Garsas“ projektas „Mano mokytojas - kinas“, J.Miltinio gimnazijos projektas „XI respublikinis jaunųjų dramaturgų konkursas“, asociacijos „Aukštaičių kultūros draugijos projektas  „Etnokultūriniai mokymai Panevėžyje“.</t>
  </si>
  <si>
    <t xml:space="preserve">Paremti  7 projektai:  Savivaldybės viešosios bibliotekos projektas „Literatūros ir meno kaleidoskopas“,  Kraštotyros muziejaus 2 projektai: „Panevėžio gatvės: žmonės, įvykiai, vaizdai“ ir tarptautinė konferencija „Iš Panevėžio praeities: miško broliai“ , Panevėžio apskrities G.Petkevičaitės -Bitės viešosios bibbliotekos  2 projektai: „Panevėžio krašto istorijos ir kultūros atodangos“,  „XI konferencija, skirta Baltijos keliui ir Juodojo kaspino dienai atminti, arba dvi iš lėmusių istoriją datų“ , Muzikos mokyklos koncertų ciklas „Sveika, muzika“, VšĮ „Panevėžio pynimėlis“ projektas tarptautinis VII-asis vaikų ir jaunimo tautinių šokių festivalis „Mes nupinsim šokių pynę 2018“                </t>
  </si>
  <si>
    <t>2018 m. buvo organizuota 12  Valstybės ir miesto švenčių („Laisvės gynėjų dienos minėjimas, Užgavėnės, „Laisvės pavasaris“ (Vasario 16-oji ir Kovo 11-oji d.), renginių ciklas „Susitikime penktadienį 2018" (10 penktadienių), „Miesto gimtadienis", „Vasarvidžio šventė" , Valstybės diena, Gedulo ir Vilties dienos minėjimas, Eglės įžiebimo ceremonija ir kt), Kraštotyros muziejaus renginys - „Bolševikų išvarymo iš Panevėžio krašto minėjimas“ ir kt.</t>
  </si>
  <si>
    <t>Tarptautinis akmens skulptūros simpoziumas „Skulptūros tarp mūsų" 2018 m. nevyko. Jis organizuojamas kas du metai.</t>
  </si>
  <si>
    <t>Paremta 14 renginių. Iš jų Kultūros centro Panevėžio bendruomenių rūmų organizuoti 7 renginiai: Užgavėnės, „Laisvės pavasaris“ (Vasario 16-oji ir Kovo 11 d.), „Susitikime penktadienį“, „Vasarvidžio šventė“, miesto gimtadienis, Eglės įžiebimo ceremonija. Kraštotyros muziejaus organizuoti 5 renginiai: Laisvės gynėjų dienos renginys, G. Petkevičaitės-Bitės medalio „Tarnaukite Lietuvai“ įteikimo iškilmės, Muziejų naktis ir Bolševikų išvarymo iš Panevėžio krašto minėjimas,  Gedulo ir Vilties dienos renginys, Juodojo kaspino dienos renginys. Muzikinio teatro organizuotas Valstybės dienos renginys. Teatro „Menas“ organizuotas Kultūros dienos renginys.</t>
  </si>
  <si>
    <t>2018 m. Gabrove (Bulgarijoje) eksponuota Panevėžio miesto fotomenininkų darbų paroda „Laisvės ir tapatybės ženklai“, Daugpilio M.Rotko centre pristatyta kultūros ir meno projekto „X: PaLikimas“ paroda. 
Liuneno kino menininkų dalyvavimas Tarptautiniame kino filmų festivalyje „Europos kinas ir dieną ir naktį“ Panevėžyje.
Suorganizuoti vizitai pagal skiriamas lėšas.</t>
  </si>
  <si>
    <t>Paremti 12 profesionalaus meno projektų:  kino meno (1), dailės (8), fotografijos (2), muzikos (1).</t>
  </si>
  <si>
    <t>Paremti 7 tarptautiniai profesionalaus meno festivaliai: kino („Europos kinas ir dieną, ir naktį“, „Kino pavasaris Panevėžyje“), teatro („Ukrainos lėlininkų savaitė Panevėžyje“),  dailės (III tarptautinis meninio stiklo simpoziumas „GlassJazz“, ir XIV tarptautinis tapytojų pleneras „Panevėžys 2018“ ), muzikos (tarptautinis maršinių orkestrų ir būgnininkų festivalis - konkursas „DRUMBLINE BATTLE BALTIC“), literatūros („XIV tarptautinis literatūros festivalis „Panevėžio literatūrinė žiema 2018“)</t>
  </si>
  <si>
    <t>Sporto ekspozicijos „Cido“ arenoje papildymas</t>
  </si>
  <si>
    <t>2018 metais buvo  tęsiamas 2016–2020 m. mokyklų tinklo pertvarkos plano įgyvendinimas. Nuo 2018-09-01 Senvagės progimnazija prijungta prie ,,Aušros“. Didinama mokinių ugdymo programų įvairovė. Nuo 2018 m. rugsėjo 1 d. įgyvendinamos šios sampratos: novatoriško verslumo ,,Minties“ gimnazijoje ir ,,Saulėtekio“ progimnazijoje, humanistinės kultūros ugdymo menine veikla – V. Žemkalnio gimnazijoje, katalikiškojo ugdymo – A. Lipniūno progimnazijoje. Rožyno progimnazija vykdo „Visos dienos mokyklos“ projektą.</t>
  </si>
  <si>
    <t xml:space="preserve">Atestacija planuojama ir vykdoma pagal patvirtintas trejų metų programas, 2018 m. atestuotas 21 mokytojas metodininko kvalifikacinei kategorijai ir 1 mokytojo eksperto kvalifikacinei kategorijai. </t>
  </si>
  <si>
    <t xml:space="preserve">2018 m. finansuoti 6 neformaliojo suaugusiųjų švietimo ir tęstinio mokymosi programų, finansuojamų Panevėžio miesto savivaldybės biudžeto lėšomis, projektai.  Panevėžio pedagogų švietimo centre vyko 680 edukaciniai renginiai, kuriuose dalyvavo 16303 dalyviai. Inicijuoti/surengti  233 Trečiojo amžiaus universiteto Panevėžio fakulteto (veikia 7 (istorijos, dvasinio tobulėjimo, krašto pažinimo, kompiuterinio raštingumo, savęs pažinimo, menų fakultetai) švietėjiški renginiai, kuriuose dalyvavo 4681 dalyvis.                                     
</t>
  </si>
  <si>
    <t xml:space="preserve">Panevėžio mieste besimokantiems mokiniams sudarytos sąlygos mokytis nuotoliniu būdu 100 proc. Norint užtikrinti nuotolinį mokymąsi išvykusiems į užsienį,   reikalinga atnaujinti atitinkamą IT bazę ir programų parengimą. </t>
  </si>
  <si>
    <t>2018-06-28 tarybos sprendimu Nr.1-231 patvirtinta Jaunų specialistų pritraukimo į Panevėžio miesto ugdymo įstaigas ir pedagogų perkvalifikavimo programa. 2018-10-25 tarybos sprendimu Nr. 1-323 patvirtintas Panevėžio miesto savivaldybės finansinės paramos trūkstamų specialybių pedagogams skyrimo tvarkos aprašas. Administracijos direktoriaus įsakymu sudaryta komisija pateikė pasiūlymus ir  direktoriaus įsakymu buvo patvirtintas Atrankos gauti finansinę paramą Panevėžio mieste trūkstamų specialybių pedagogams konkurso ir finansinės paramos skyrimo komisijos darbo tvarkos aprašas. 2018 m. finansinė parama buvo skirta 7 miesto pedagogams.</t>
  </si>
  <si>
    <t xml:space="preserve">KTU PTVF 2017 m. kartu su kitų institucijų partneriais teikė paraišką Horizon 2020 Call: H2020-EE-2016-2017 (ENERGY EFFICIENCY), t.p. KTU PTVF bendradarbiavo su Singapūro nacionalinio universiteto (NUS) mokslininkais ir teikė paraišką  JAV Brown universitetui dėl elektros energijos taupymo projekto BIARI finansavimo. Finansavimas negautas.
</t>
  </si>
  <si>
    <t>2018 metais tęsiamas PMC vykdomas tarptautinio Horizon 2020 programos finansuojamas  BEinCPPS projektas „Curing Quality Sensor System“. PMC kūrė Panevėžio regione esančioms įmonėms technologinius sprendimus, kurie priesideda prie įmonės didesnių pajamų generavimo (įgyvendinant pramonės 4.0 poreikius),  informacinių sistemų produktus, kaip AI Energy (sprendimas su dirbtiniu intelektu, kuris gali prisidėti prie miesto gyventojų teisingesnio energijos vartosenos rodiklių gerinimo).
2018 m. tęsiama robotikos kvalifikacijos kėlimo programa. Eksperimentinės veiklos suteiktos 7 Panevėžio regiono įmonėms.
2018 m. KTU PTVF laimėjo LMT projektą pagal veiklą „Mokslininkų iš užsienio pritraukimas vykdyti mokslinius tyrimus“.</t>
  </si>
  <si>
    <r>
      <rPr>
        <sz val="9"/>
        <rFont val="Times New Roman"/>
        <family val="1"/>
      </rPr>
      <t xml:space="preserve">Leidimai, licenzijos, įvairios sąlygos išduodami pagal įstatymuose numatytus terminus. 2018 m. supaprastinta leidimų prekiauti ir teikti paslaugas viešose vietose išdavimo tvarka. 
2018 m. pradėtas įgyvendti projektas „Paslaugų ir asmenų aptanavimo kokybės gerinimas Panevėžio miesto ir Panevėžio rajono savivaldybėse“. </t>
    </r>
    <r>
      <rPr>
        <sz val="9"/>
        <color rgb="FFFF0000"/>
        <rFont val="Times New Roman"/>
        <family val="1"/>
      </rPr>
      <t xml:space="preserve">
</t>
    </r>
    <r>
      <rPr>
        <sz val="9"/>
        <rFont val="Times New Roman"/>
        <family val="1"/>
      </rPr>
      <t>Įdiegta pažangi skaitmeninio turinio vaizdo ir konferencinė įranga. Plėtojant geografinės informacinės sistemos paslaugas  gyventojams, įdiegtas geoportalas maps.panevezys.lt ir technologiškai paruošta interneto svetainė globalus.panevezys.lt.</t>
    </r>
    <r>
      <rPr>
        <sz val="9"/>
        <color rgb="FFFF0000"/>
        <rFont val="Times New Roman"/>
        <family val="1"/>
      </rPr>
      <t xml:space="preserve"> </t>
    </r>
    <r>
      <rPr>
        <sz val="9"/>
        <rFont val="Times New Roman"/>
        <family val="1"/>
      </rPr>
      <t xml:space="preserve">Įdiegtas tiesioginės transliacijos bei posėdžių archyvo sistemos įrašų stebėjimo per YouTube platformą funkcionalumas.
Visiems miesto mokiniams sudaryta galimybė naudotis skaitmenine privalomąja grožine literatūra. Savivaldybės interneto svetainėje sukurtos 4 naujos paslaugos, 1 paslauga panaikinta ir atnaujintos 102 paslaugos. Parengta informacinė medžiaga, susijusi su portale epaslaugos.lt teikiamomis elektroninėmis paslaugomis ir pateikta Panevėžio miesto Savivaldybės viešosioms bibliotekoms. </t>
    </r>
    <r>
      <rPr>
        <sz val="9"/>
        <color rgb="FFFF0000"/>
        <rFont val="Times New Roman"/>
        <family val="1"/>
      </rPr>
      <t xml:space="preserve">
</t>
    </r>
  </si>
  <si>
    <t xml:space="preserve">Veikiančių ūkio subjektų skaičius Panevėžio mieste sumažėjo 2,9 proc. lyginant su 2017 metais.  </t>
  </si>
  <si>
    <t>Vyksta nuolatinis dialogas ir bendri posėdžiai su Savivaldybe ir FIBAssociation (Užsienio investuotojų verslo asociacija), dirba Verslo taryba. Toliau tęsiamas savivaldos bendradarbiavimo su verslu, įtraukimo į miesto gyvenimą projektas "Dovana miestui", "Atnaujinkime miesto kostiumą". Taip pat tęsiamos diskusijos su verslu dėl efektyvesnio miesto įvaizdžio formavimo, plėtros krypčių, strategijos ir pozicionavimo.  Bendrų savivaldybės ir verslo iniciatyvų skaičius -14.</t>
  </si>
  <si>
    <t xml:space="preserve">Dėl tolimesnių veiksmų nėra priimto konkretaus politinio sprendimo, nebuvo tokio poreikio. Studijai neskirtos lėšos. </t>
  </si>
  <si>
    <t>2018 m. KTU PTVF   lėšomis atnaujintos dvi kompiuterines auditorijas po 10-11 darbo vietų  su naujomis IT priemonėmis. Įdiegtos technologinių mokslų moduliams reikalingos kompiuterinės programos. Įsigyta nuotolinio mokymo įranga.</t>
  </si>
  <si>
    <t>Tęsiamas Beržų, Rožyno, „Ąžuolo“ ir  „Žemynos“ progimnazijų 5-8 klasių mokiniams technologijų mokymo kursas, suderintas su atitinkama formaliojo profesinio mokymo programa, VšĮ Panevėžio profesinio rengimo centro profesinio mokymo bazėje. Organizuotos ekskursijos bendrojo ugdymo mokyklų į mokslo įstaigas ir įmones. Organizuota Studentų tiriamųjų darbų konferencija „Mokslo šaknys 2018“.  Įgyvendintas  Panevėžio miesto bendrojo ugdymo mokyklų 7-8 klasių mokinių protų kovų konkursas „Karjera drąsiai = sėkmė“. Pasirašyta bendradarbiavimo sutartis kuriant STEAM centrą su Panevėžio, Biržų, Pasvalio, Kupiškio, Rokiškio rajono savivaldybėmis, Panevėžio kolegija, KTU Panevėžio fakultetu, Panevėžio švietimo centru.  
KTU PTVF Organizuoti renginiai fakultete: Mokslo festivalis „Erdvėlaivis Žemė“, „Tyrėjų naktis“, renginys „Mirksiukas“. regioninės First Lego League (FLL) varžybos „Panevėžio robotų fiesta“.</t>
  </si>
  <si>
    <t>Parengta ir patvirtinta Panevėžio miesto profesinio ugdymo programa bendrojo ugdymo mokykloms. Panevėžio kolegijoje suorganizuotas Lietuvos pramonininkų konfederacijos seminaras Panevėžio miesto gimnazijų mokiniams apie verslumą.
Gimnazijų mokiniams buvo vedamos lektorių bei verslininkų  pamokos, suorganizuotas konkursas,  konferencija informatikos mokytojams su verslo atstovais. Vesti praktiniai užsiėmimai miesto mokyklų mokiniams.   Organizuota Studentų tiriamųjų darbų konferencija „Mokslo šaknys 2018“.  Diegiamos naujosios technologijos, švietimo įstaigose plėtojama robotika „Minties” gimnazijoje nuspręsta steigti robotikos centrą, pirkti reikalingos įrangos. Įstaiga skatins šiuolaikinių technologijų programų plėtrą formaliajame ir neformaliajame ugdyme, organizuos edukacines pamokas, interaktyvius užsiėmimus, dalyvaus robotikos renginiuose, viešins ir populiarins robotiką per kasmetes regioninio lygio šventes.   
KTU PTVF mokymai - būreliai Panevėžio m. moksleiviams pagal akredituotas neformaliojo vaikų švietimo programas.</t>
  </si>
  <si>
    <t xml:space="preserve">Administracijos direktoriaus 2017 m. birželio 12 d.  įsakymuų sudaryta projekto „Viešojo transporto elektroninio bilieto sistemos įdiegimas Panevėžio mieste “ įgyvendinimo komanda analizavo elektroninio bilieto įsigyjimo ir įdiegimo galimybes bei terminus. 2018 m. gruodžio mėn. įsteigta VšĮ „Panevėžio keleivinis transportas“, kurios viena iš pagrindinių funkcijų – administruoti elelktroninį bilietą.    Panevėžio regiono plėtros taryboje patvirtintas priemonių sąrašas,  į kurį įtraukta priemonė „Darnaus judumo priemonių diegimas“ (patvirtintas 2018 m. spalio 30 d. sprendimu Nr. 51/4S-31). Rengiamasi paraiškos pateikimui VšĮ „CPVA“.     Projektą planuojama pradėti įgyvendinti 2019 m. </t>
  </si>
  <si>
    <t>2018 m. neskirtos lėšos. Priemonė vykdoma dalinai. Tobulinama TRAFI programėlė, kuri leidžia pateikti pačius tiksliausius maršrutus, atsižvelgiant į viešojo transporto kamščių situaciją realiu laiku. Skirta naudotis per mobiliąsias ryšio priemones.</t>
  </si>
  <si>
    <t xml:space="preserve">Siekiant pagerinti UAB „Rifas“ darbuotojų susisiekimą su darboviete, pratęsta 5-ojo autobusų maršruto trasa iki UAB „Rifas“ ir nuo 2018-10 organizuotas autobusų eismas. Dėl mieste atliekamų požeminių inžinierinių komunikacijų įrengimo - atnaujinimo ir gatvių dangų remonto, buvo pakeistos 1-ojo, 3-iojo, 3-iojo A, 4-ojo, 5-ojo, 6-ojo, 6-ojo A, 8-ojo, 10-ojo, 10-ojo A, 12-ojo, 15-ojo ir 16-ojo autobusų maršrutų trasos. Parinktos  vietos laikinoms autobusų stotelėms įrengti, kuriose buvo įrengta 10 laikinų autobusų stotelių.  </t>
  </si>
  <si>
    <t xml:space="preserve">Investicinio projekto „Geriamojo vandens tiekimo ir nuotekų tvarkymo sistemų renovavimas ir plėtra Panevėžio mieste ir rajone" 2017-2020 m. įgyvendinimas. Atliktas vandentiekio tinklų rekonstravimas (0,2 km.)      </t>
  </si>
  <si>
    <t>Investicinio projekto „Geriamojo vandens tiekimo ir nuotekų tvarkymo sistemų renovavimas ir plėtra Panevėžio mieste ir rajone" 2017-2020 m. įgyvendinimas. Pakloti vandentiekio (17,48 km) ir nuotekų (17,03 km) tinklai Žemaičių, Durpyno, Šiaulių, Stoties, Velžio kel.gatvėse ir Panevėžio miesto pietvakarinėje dalyje.</t>
  </si>
  <si>
    <t>Pakloti vandentiekio tinklai Vytauto, Jurginų, Šilelio, Utenos, Kerbedžio, Žalgirio g, Liepų al., Aguonų 1 skg.        Pakloti nuotekų tinklai Smėlynės, Gumbės, Puzino, Utenos, Prekybos, Aukštaičių, Žalgirio g., Velžio kel., Liepų al.</t>
  </si>
  <si>
    <t xml:space="preserve">Investicinio projekto „Geriamojo vandens tiekimo ir nuotekų tvarkymo sistemų renovavimas ir plėtra Panevėžio mieste ir rajone" 2017-2020 m. įgyvendinimas. Atliktas nuotėkų šalinimo tinklų rekonstravimas (0,35 km).
</t>
  </si>
  <si>
    <t xml:space="preserve">Atliktas nuotekų šalinimo tinklų rekonstravimas   Kėdainių g. ir Ramygalos g. </t>
  </si>
  <si>
    <t>2073,0</t>
  </si>
  <si>
    <t xml:space="preserve">Pagal 2014-2020 m. ES fondų investicinių veiksmų programos priemonę „Šilumos tinklų modernizavimas ir plėtra" buvo pateiktos 4 paraiškos Panevėžio trasoms rekonstruoti ir gauta parama. Darbai prasidėjo 2016 m., planuojama pabaiga 2020 m. </t>
  </si>
  <si>
    <t>2018 m. patikslintas investicijų projektas. LR Socialinės apsaugos ir darbo ministro  įsakymu projektui skirtas finasavimas; pasirašyta projekto finansavimo sutartis su CPVA;  patvirtinti pastato Aldonos g. 12, Panevėžyje, kapitalinio remonto projekto projektiniai pasiūlymai. Projektas tęsiamas 2019 m.
Sudarytas sąrašas šeimų ir asmenų, turinčių teisę į Savivaldybės socialinį būstą ar jo sąlygų pagerinimą. 2018 m. sausio 1 d. būsto laukė 383 šeimų ir asmenų.</t>
  </si>
  <si>
    <t xml:space="preserve">Vykdoma išorinės reklamos leidimų peržiūra ir patikrinimas. Panevėžio m. savivaldybės internetiniame puslapyje veikia interaktyvi išorinės reklamos peržiūros platforma. 2018 m. sausio 31 d. pasirašyta paslaugų teikimo sutartis su UAB "Atamis" dėl Panevėžio m. išorinės reklamos specialiojo plano parengimo.  </t>
  </si>
  <si>
    <t xml:space="preserve">2018 m. neskirtos lėšos. Darbai artimiausiu metu neplanuojami dėl lėšų stokos. </t>
  </si>
  <si>
    <t>2018 m. buvo rengiamas teritorijos, ribojamos J. Basanavičiaus g., Ukmergės g., Laisvės a. ir Savanorių a., detalusis planas, kuris patvirtintas 2019-04-02 administracijos direktoriaus įsakymu Nr. A-138(4.1E). 2018 -02-23 administracijos direktoriaus įsakymu pradėtas rengti Teritorijos, ribojamos Respublikos g., Kranto g., Topolių al. ir registruotų sklypų pietinėje pusėje detalusis planas (baigiamasis etapas). 2018 m. pradėtas rengti Panevėžio m. istorinės dalies teritorijos ir apsaugos zonos ribų nustatymo bei tvarkymo specialiojo plano keitimas.</t>
  </si>
  <si>
    <t>Vykdytas Molainių buvusių filtracijos laukų teritorijoje dirvožemio, požeminio bei paviršinio vandens, maudyklų vandens, tyliosios viešosios zonos  monitoringas</t>
  </si>
  <si>
    <t>Projektas įgyvendinamas. Įvykdytos viešųjų pirkimų procedūros ir pasirašytos prekių pirkimo pardavimo sutartys dėl  gatvių valymo technologijų (automobilių) įsigyjimo. Automobiliai bus pagaminti ir pristatyti 2019 metais.</t>
  </si>
  <si>
    <t>2018 m. įgyvendinamas projektas „Oro kokybės valdymo planų parengimas ir taršos mažinimo priemonių įgyvendinimas“. Planas  parengtas 2019 metais.</t>
  </si>
  <si>
    <t xml:space="preserve">2018 metais buvo rengiamas techninis projektas. 2019 m. sausio mėn. gautas statybos leidimas. Projektas vykdomas  kartu su partneriu iš Polocko. 2019 m. pateikta paraiška Lietuvos-Latvijos-Baltarusijos   tarpregioninio bendradarbiavimo programos konkursinei priemonei. </t>
  </si>
  <si>
    <t>J.Balčikonio gimnazija yra parengusi ir su Panevėžio Kultūros paveldo dapartamentu suderinusi specialiuosius paveldosaugos reikalavimus dėl palėpių įrengimo. Techninį projektą rengia J.Balčikonio gimnazija. Parengus projektą, bus prašoma lėšų iš  Kultūros paveldo departamento ir savivaldybės biudžeto. J.Balčikonio gimnazija 2018 m. nesikreipė į Savivaldybę dėl lėšų skyrimo palėpių įrengimui.</t>
  </si>
  <si>
    <t>2018 m. nebuvo ruošiami  pastatų atnaujinimo, esančių miesto istorinėje dalyje, dokumentai, pagal kuriuos būtų nustatomas  nekilnojamojo kultūros paveldo objektų tvarkymo planas (tvarka), kadangi planas reikalauja didelių išlaidų. Tokią tvarką planuojame parengti 2020 m.</t>
  </si>
  <si>
    <t xml:space="preserve">Miesto istorinėje dalyje esančių gatvių tvarkyba 2018 m. – Smėlynės g. atkarpa (tarp M.Tiškevičiaus ir Elektros g.), Staniūnų g. (atkarpa tarp Ukmergės g. ir Vilniaus g.) </t>
  </si>
  <si>
    <t xml:space="preserve">Panevėžio kraštotyros muziejuje veikia nuolatinė ekspozicija, kurioje atspindėta  G. Petkevičaitės-Bitės veikla. Muziejus 2018 m. vykdė šias veiklas: kilnojamoji paroda „G. Petkevičaitė-Bitė: gyvenimas žmogui ir tėvynei“ eksponuota G. Petkevičaitės-Bitės bibliotekoje;  surengta  G. Petkevičaitės-Bitės atminimo medalio „Tarnaukite Lietuvai“ įteikimo ceremonija. G. Petkevičaitės-Bitės veikla numatyta nušviesti rengiamoje naujoje ekspozicijoje. Pasibaigus Moigių namų rekonstrukcijai,  planuojama įrengti Panevėžio garbės piliečiams skirtą ekspoziciją, joje bus aktualizuotas ir G. Petkevičaitės-Bitės paveldas. </t>
  </si>
  <si>
    <t xml:space="preserve">Panevėžio socialainių paslaugų centras toliau tęsia vykdomas veiklas. 2018 m. plėtra vyko šiose srityse: remontuojamas vaikų dienos centras socialinės rizikos veisknius patiriantiems vaikams. Įsteigtos 6 atvejo vadybininko pareigybės. Įstegtas Globos centras. Nupirktas ketvirtas butas vaikų, likusių be tėvų globos socialinės globos paslaugoms teikti. Tęsiamas integralios pagalbos į namus paslaugų teikimas (projektas).
</t>
  </si>
  <si>
    <t xml:space="preserve">2018 m. Jaunuolių dienos centre vietų skaičius  padidintas nuo 56 iki 70 (praplėstos patalpos, panaikintas amžiaus cenzas)
2020 metais planuojame išlaikyti esamą gavėjų skaičių. Šiuo metu poreikis patenkintas.   </t>
  </si>
  <si>
    <t xml:space="preserve">2018 m. tęsiamas Panevėžio miesto savivaldybės vaikų globos sistemos pertvarkos 2016–2020 m. veiksmų planas: 2018 m. nupirkta dar 1 butas (2017 - 3 butai, viso - 4 butai) bendruomeniniams vaikų globos namams (be tėvų globos likusiems vaikams).  Įsteigti 7 etatai dirbui bendruomeniniuose globos namuose (2019 m. planuojama įsteigti dar 7 etatus); Dirba 2 budintys globotojai. 2019 m. planuojam įdarbinti ne mažiau kaip dar 2 budinčius globotojus.
</t>
  </si>
  <si>
    <t xml:space="preserve">Tęsiama socialinių paslaugų tinklo plėtra. Įgyvendinamas projektas „Integralios pagalbos paslaugų, teikiamų namuose, plėtra ir kokybės gerinimas Panevėžio mieste“. Vykdomas Socialinės reabilitacijos paslaugų neįgaliesiems bendruomenėje projektas. Pradėtas vykdyti kompleksinės pagalbos šeimai "Panevėžio bendruomeniniai šeimos namai" projektas. 
Įgyvendinamas kompleksinės pagalbos šeimai projektas, kurį Savivaldybė vykdo su projekto partneriu  VšĮ "Šv. Juozapo globos namai". </t>
  </si>
  <si>
    <t xml:space="preserve">2015 m. patvirtintas  kultūros įstaigų modernizavimo sąrašas 2014-2020 metams. Du kultūros ir meno objektai įtraukti į Kultūros ministerijos administruojamų 2014-2020 metų Europos Sąjungos fondų investicinių veiksmų programą. Pagal priemonę  07.1.1-CPVA-R-305 „Modernizuoti savivaldybių kultūros infrastruktūrą“ skirtas finasavimas projektui "Moigių namų pastatų komplekso modernizavimas ir pritaikymas visuomenės poreikiams);  pagal priemonę 05.4.1-CPVA-R-302 „Aktualizuoti savivaldybių kultūros paveldo objektus“ skirtas finansavimas projektui "Panevėžio miesto dailės galerija). Projektai vykdomi.
</t>
  </si>
  <si>
    <t>2018 m. pasirašyta: projekto finansavimo sutartis; Moigių I pastato kapitalinio remonto  rangos darbų sutartis; Moigių III pastato rekonstravimo darbų rangos darbų sutartis. 2018 m. pradėti Moigių I ir III pastatų rangos darbai, pasirašyta Moigių I ir III pastatų edukacinių klasių ir ekspozicijų įrengimo dizaino projekto parengimo paslaugų sutartis, parengtas projektas. 2019 m. projektas tęsiamas.</t>
  </si>
  <si>
    <t>2018 m.įvyko konkursas, bet neatrinktas nei vienas iš riboženklių konkursui pateiktų darbų. Darbai planuojami 2019 - 2020 m.</t>
  </si>
  <si>
    <t>Miesto centrinės dalies urbanistinio atnaujinimo koncepcija – tai Panevėžio m. istorinės dalies regeneravimo koncepcija, apimanti visuminį urbanistinį audinį įvairaus priklausomumo objektais (viešaisiais ir privačiais, įvairių naudojimo būdų – gyvenamieji, komerciniai, visuomeniniai). 2018 m. pradėta įgyvendinti pati svarbiausia prioritetinė miesto dalis. T. y. Laisvės a. šiaurinėje dalyje pradėtas atstatyti sugriautas urbanistinis karkasas (Laisvės a. 2, Laisvės a. 3, Elektros g. 9A).</t>
  </si>
  <si>
    <t>VšĮ Panevėžio palaikomojo gydymo ir slaugos ligoninė remontavo medikamentų, slaugos ir medicininių priemonių sandėliavimo, medicininių atliekų laikymo, įrengtos darbuotojų rūbinės ir higienos patalpas. VšĮ Panevėžio fizinės medicinos ir reabilitacijos centras remontavo 3 procedūrų kabinetus, įrengė kondicionavimo sistema. VšĮ Panevėžio miesto greitosios medicinos pagalbos stotis atnaujino šilumos punktą, atliko stogo ir patalpų remonto darbus, įsigijo medicinos įrangos, dyzelinį generatorių, įrengti kondicionieriai.</t>
  </si>
  <si>
    <t>Sveikatos priežiros įstaigos įsigijo ir atnaujino programines įrangas, atnaujino kompiuterirę techniką</t>
  </si>
  <si>
    <t>2018 m. nebuvo kreiptasi dėl lengvatų teikimo kuriant naujas darbo vietas.
2018 m. pradėtos taikyti mokesčių lengvatos miesto įmonėms, parėmusioms sporto ir kultūros renginius ir projektus (atleista nuo  nekilnojamojo turto, valstybinės žemės nuomos ir žemės mokesčių). Tokia mokesčių lengvata pasinaudojo 15 įmonių (99,6 tūkst. Eur).</t>
  </si>
  <si>
    <t xml:space="preserve">Savivaldybė, pristatydama miestą užsienio investuotojams, reklamuoja ir Panevėžio LEZ, pristato naujus investuotojus. Interneto svetainėje yra atskira LEZ rubrika.
Fokusuojamasi į tikslines rinkas, atrenkamos aktualios sritys (baldų gamyba, metalo apdirbimas, elektronika ir kt.) ir kontaktuojama su įmonėsmis. Susidomėjusios įmonės vizituojamos Lietuvoje ir užsienyje. Taip pat dalyvaujama įvairiuose renginiuose, parodose, kontaktų vakaruose, oficialiose dvišalėse delegacijose (Norvegija, Danija, Nyderlandai, Kinija, Ukraina ir kt.).
Šiuo metu LEZ 4 įmonės pasirašiusios sutartis ir nuomojasi ~16 ha žemės, jau investuota per 16 mln. Eur, sukurta 330 darbo vietų. 2018 m. papilomai išnuomota 0,5 ha  su planuojamomis 1 mln. EUR investicijomis ir papildomomis 10 darbo vietų. 
2019 m. planuojama  išnuomoti 2 ha, sukurti 30 darbo vietų ir pritraukti 2,5 mln.Eur.
Išnuomoti žemės ha yra įveiklinami etapais per keletą metų. 
</t>
  </si>
  <si>
    <t>2018 m. parengta ir įgyvendinama miesto rinkodaros programa. 
Pildoma ir atnaujinama Savivaldybės interneto svetainė, nupirkta nauja projektų svetainė www.projektai.panevezys.lt
Atnaujinta Savivaldybės interneto svetainė www.panevezys.lt anglų k., informacija apie kultūros renginius Baltijos miestų sąjungos interneto svetainėje www.ubc.net, dirbama kuriant interneto svetainę anglų k. užsienio investuotojams. 
Savivaldybės archyvą papildė 3600 profesionalaus fotografo nuotraukų, sukurtas reprezentacinis miesto vaizdo klipas apie miesto veidą pakeisiančius investicijų projektus. Vykdyti Metų panevėžiečių, Garbės piliečio rinkimai, moksleivių fotografijų konkursas "Panevėžys - mano miestas", gražiausios aplinkos konkursas, viešinimo projektas "Panevėžys atsinaujina", akcija "Dovana miestui", reklamos projektai (miesto vartai Laisvės aikštėje).
Bendradarbiauta su miestais partneriais Gusu (Olandija), Kalmaru (Švedija), Liunenu (Vokietija), Liublinu (Lenkija), Daugpiliu (Latvija), Gabrovu (Bulgarija), Maramurešo apskritimi (Rumunija) verslo, kultūros, sporto, socialinės rūpybos, švietimo, aplinkosaugos, tvarios plėtros, savivaldos srityse.</t>
  </si>
  <si>
    <t>Prisidėta prie BIVP (bendruomenės inicijuotos vietos plėtros grupės) vietos plėtros strategijos administravimo</t>
  </si>
  <si>
    <t xml:space="preserve">2020 m. planuojama įkurti koordinacinę tarybą. </t>
  </si>
  <si>
    <t xml:space="preserve">2018 m. buvo rengiami žemės sklypų formavimo ir pertvarkymo projektai. 2017 m. baigtas įgyvendinti  projektas "Panevėžio miesto teritorijų planavimo dokumentų parengimas, II etapas". Viso projekto vertė-252,6 tūkst.eurų. Iš jų ES-205,7 tūkst.eurų, SB-46,9 tūkst. Eur
</t>
  </si>
  <si>
    <t>Vykdomaas CPVA projektas ,,VšĮ Šv. Juozapo globos namų infrastruktūros modernizavimas ir paslaugų plėtra įkūriant grupinio gyvenimo namus". 2018 m. atlikti darbai: atlikti inžinieriniai geologiniia sklypo tyrimai; parengta topografinė nuotrauka, parengtas pastato techninis rekonstrukcijos projektas; atlikta techninio projekto ekspertizė; gautas statybą leidžiantis dokumentas; įsigytaas 9 vietų automobilis su specialia įranga pritaikyta neįgaliesiems, parengtas rangos darbų pirkimo dokumentas</t>
  </si>
  <si>
    <t>2018 m. Savivaldybės viešoji biblioteka nebuvo modernizuojama. Kitos bibliotekos modernizuojamos pagal skiriamas lėšas iš Savivaldybės biudžeto.</t>
  </si>
  <si>
    <t>2018 metais Užimtumo tarnyba atliko 2019 metų Panevėžio regiono darbo rinkos prognozę (tyrimą), remiantis ekonominių ir demografinių rodiklių analizės rezultatais, šalies ekonomikos ekspertų išvadomis, taip pat darbdavių atsakymais į klausimus apie verslo perspektyvas, darbo vietų steigimą ir likvidavimą įmonėse.</t>
  </si>
  <si>
    <t xml:space="preserve">2018 m. patikslintas investicijų projektas. Projektinis  pasiūlymas  įtrauktas į iš ES struktūrinių fondų lėšų siūlomų bendrai finansauoti Panevėžio regiono projektų  sąrašą. 2019 m. rengiamas techninis projektas. </t>
  </si>
  <si>
    <t>2018 m. per įvairias programas į profesinį mokymą nusiųsti 524 bedarbiai iš Panevėžio miesto. Daugiausiai pagal profesijas: C, CE vairuotojo, krautuvų vairuotojo, metalų suvirintojo, siuvėjo, elektromontuotojo, kasininko pardavėjo. 70 proc. baigusių profesinį  mokymą miesto gyventojų  pradėjo dirbti 2018 metais. Nedarbo lygis Panevėžio m. 2018 m. -7,2 proc.</t>
  </si>
  <si>
    <t>2018 m. vykdyti projektai:  „Panevėžio „Vilties“ progimnazijos vidaus patalpų ir ugdymo aplinkos modernizavimas“, „Lopšelio - darželio „Rugelis“ vidaus patalpų ir ugdymo aplinkos modernizavimas“,  „Panevėžio „Vilties“ progimnazijos pastato modernizavimas, siekiant pagerinti pastato energetines savybes“,  „Panevėžio Šaltinio progimnazijos pastato (Kniaudiškių g.67, Panevėžys) sutvarkymas, pašalinant avarinės būklės požymius". Darbai tęsiami 2019 m. 
Atlikti Lipniūno progimnazijos ir Minties gimnazijos langų ir durų keitimo darbai. Dalinai suremontuoti 8 Panevėžio lopšelių-darželių pastatai.</t>
  </si>
  <si>
    <t xml:space="preserve">2017 m. pradėtas rengti investicijų projektas „Panevėžio gatvių apšvietimo sistemos modernizavimas". Projektą finansuoja ERBD bankas. 2018 m. priimtas Panevėžio miesto savivaldybės tarybos sprendimas dėl tikslingumo vykdyti projektą viešojo ir privataus sektorių partnerystės būdu. Vykdomos viešųjų pirkimų skelbiamų procedūros derybų būdu. </t>
  </si>
  <si>
    <t xml:space="preserve">Tęsta Savivaldybės energinio efektyvumo didinimo daugiabučiuose namuose programa. Baigti modernizuoti 4 namai, iš jų 1 dalyvauja Savivaldybės programoje, 3 modernizavimą vykdo savarankiškai. Rangos darbai pradėti dar 7 daugiabučiuose namuose. 2018 m. lapkričio mėn. kvietimui pateiktos 23 namų paraiškos modernizavimui. </t>
  </si>
  <si>
    <t>2017 m. pagal finansavimo sąlygų aprašą viešąjį pirkimą dėl elektromobilių įkrovos prieigų vykdo Lietuvos automobilių kelių direkcija. 2018-10-16 pasirašyta finansavimo sutartis su Centrine projektų valdymo agentūra. 2018-11-14 pasirašyta sutartis su UAB „Elinta" dėl didelės galios įkrovimo prieigų tiekimo - 3 vnt. 2019-05-08 pasirašyta elektromobilių greito įkrovimo prieigų įrengimo sutartis su AB „Statkorpas". Įrengimo darbai atlikti, stotelės pateiktos ir prijungtos. Stotelės Elektros g. ir Parko g. ir Laisvės a. eksploatuojamos nuo 2019 m. rugpjūčio mėn.</t>
  </si>
  <si>
    <t>Vadovaujantis 2019-06-17 Tarybos sprendimu Nr. TSP-226, pakeista Integruotos teritorijų vystymo programos 2.1.8v punktas, vietoj "dviračių vietų įrengimo ir "Bike sharing" sistemos diegimas", įrašyta "Darnaus judumo priemonių diegimas".</t>
  </si>
  <si>
    <r>
      <t xml:space="preserve">2018  m. įrengta 1 išmanioji šviesoforinio valdymo sankryža ir įdiegta į jau veikiančią šviesoforų nuotolinio valdymo ir stebėjmo sistemą  (EVC- Eismo valdymo centras).
</t>
    </r>
    <r>
      <rPr>
        <sz val="9"/>
        <rFont val="Times New Roman"/>
        <family val="1"/>
      </rPr>
      <t xml:space="preserve">2018 m. vyko parengiamieji darbai dėl Elektroninio bilieto įdiegimo. Planuojama įdiegti ES SF lėšomis pagal priemonę „Darnaus judumo priemonių diegimas". Viena iš finansuojamų priemonės veiklų - intelektinių transporto sistemų diegimas ir plėtra mieste.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</si>
</sst>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2" x14ac:knownFonts="1">
    <font>
      <sz val="11"/>
      <color theme="1"/>
      <name val="Calibri"/>
      <family val="2"/>
      <charset val="186"/>
      <scheme val="minor"/>
    </font>
    <font>
      <b/>
      <sz val="10"/>
      <color theme="1"/>
      <name val="Times New Roman"/>
      <family val="1"/>
      <charset val="186"/>
    </font>
    <font>
      <sz val="11"/>
      <name val="Calibri"/>
      <family val="2"/>
      <charset val="186"/>
      <scheme val="minor"/>
    </font>
    <font>
      <sz val="9"/>
      <color theme="1"/>
      <name val="Calibri"/>
      <family val="2"/>
      <charset val="186"/>
      <scheme val="minor"/>
    </font>
    <font>
      <sz val="9"/>
      <name val="Calibri"/>
      <family val="2"/>
      <charset val="186"/>
    </font>
    <font>
      <b/>
      <sz val="11"/>
      <color theme="1"/>
      <name val="Calibri"/>
      <family val="2"/>
      <charset val="186"/>
      <scheme val="minor"/>
    </font>
    <font>
      <b/>
      <sz val="9"/>
      <color theme="1"/>
      <name val="Times New Roman"/>
      <family val="1"/>
      <charset val="186"/>
    </font>
    <font>
      <sz val="9"/>
      <name val="Times New Roman"/>
      <family val="1"/>
      <charset val="186"/>
    </font>
    <font>
      <sz val="11"/>
      <color rgb="FFFF0000"/>
      <name val="Calibri"/>
      <family val="2"/>
      <charset val="186"/>
      <scheme val="minor"/>
    </font>
    <font>
      <sz val="9"/>
      <name val="Times New Roman"/>
      <family val="1"/>
    </font>
    <font>
      <sz val="9"/>
      <color rgb="FFFF0000"/>
      <name val="Times New Roman"/>
      <family val="1"/>
      <charset val="186"/>
    </font>
    <font>
      <sz val="9"/>
      <color rgb="FFFF0000"/>
      <name val="Times New Roman"/>
      <family val="1"/>
    </font>
    <font>
      <sz val="11"/>
      <color theme="1"/>
      <name val="Times New Roman"/>
      <family val="1"/>
    </font>
    <font>
      <sz val="10"/>
      <name val="Times New Roman"/>
      <family val="1"/>
    </font>
    <font>
      <sz val="10"/>
      <color rgb="FFFF0000"/>
      <name val="Times New Roman"/>
      <family val="1"/>
    </font>
    <font>
      <sz val="11"/>
      <name val="Times New Roman"/>
      <family val="1"/>
    </font>
    <font>
      <b/>
      <sz val="11"/>
      <color rgb="FFFF0000"/>
      <name val="Times New Roman"/>
      <family val="1"/>
    </font>
    <font>
      <sz val="11"/>
      <color rgb="FFFF0000"/>
      <name val="Times New Roman"/>
      <family val="1"/>
    </font>
    <font>
      <sz val="12"/>
      <color rgb="FFFF0000"/>
      <name val="Times New Roman"/>
      <family val="1"/>
    </font>
    <font>
      <sz val="12"/>
      <color rgb="FFFF0000"/>
      <name val="Times New Roman"/>
      <family val="1"/>
      <charset val="186"/>
    </font>
    <font>
      <b/>
      <sz val="11"/>
      <name val="Times New Roman"/>
      <family val="1"/>
    </font>
    <font>
      <b/>
      <sz val="9"/>
      <name val="Times New Roman"/>
      <family val="1"/>
    </font>
    <font>
      <b/>
      <sz val="10"/>
      <name val="Times New Roman"/>
      <family val="1"/>
    </font>
    <font>
      <b/>
      <i/>
      <sz val="10"/>
      <name val="Times New Roman"/>
      <family val="1"/>
    </font>
    <font>
      <b/>
      <i/>
      <sz val="9"/>
      <name val="Times New Roman"/>
      <family val="1"/>
    </font>
    <font>
      <b/>
      <i/>
      <sz val="11"/>
      <name val="Times New Roman"/>
      <family val="1"/>
    </font>
    <font>
      <sz val="9"/>
      <color rgb="FFFF0000"/>
      <name val="Calibri"/>
      <family val="2"/>
      <charset val="186"/>
    </font>
    <font>
      <sz val="9"/>
      <color rgb="FFFF0000"/>
      <name val="Calibri"/>
      <family val="2"/>
      <charset val="186"/>
      <scheme val="minor"/>
    </font>
    <font>
      <b/>
      <i/>
      <sz val="9"/>
      <name val="Times New Roman"/>
      <family val="1"/>
      <charset val="186"/>
    </font>
    <font>
      <b/>
      <sz val="9"/>
      <name val="Times New Roman"/>
      <family val="1"/>
      <charset val="186"/>
    </font>
    <font>
      <sz val="6"/>
      <color rgb="FFFF0000"/>
      <name val="Times New Roman"/>
      <family val="1"/>
      <charset val="186"/>
    </font>
    <font>
      <sz val="8"/>
      <color rgb="FFFF0000"/>
      <name val="Times New Roman"/>
      <family val="1"/>
      <charset val="186"/>
    </font>
    <font>
      <b/>
      <sz val="11"/>
      <color theme="1"/>
      <name val="Times New Roman"/>
      <family val="1"/>
    </font>
    <font>
      <b/>
      <sz val="8"/>
      <name val="Times New Roman"/>
      <family val="1"/>
    </font>
    <font>
      <b/>
      <sz val="8"/>
      <color theme="1"/>
      <name val="Times New Roman"/>
      <family val="1"/>
      <charset val="186"/>
    </font>
    <font>
      <sz val="8"/>
      <color theme="1"/>
      <name val="Calibri"/>
      <family val="2"/>
      <charset val="186"/>
      <scheme val="minor"/>
    </font>
    <font>
      <b/>
      <sz val="8"/>
      <color theme="1"/>
      <name val="Times New Roman"/>
      <family val="1"/>
    </font>
    <font>
      <sz val="9"/>
      <name val="Calibri"/>
      <family val="2"/>
      <charset val="186"/>
      <scheme val="minor"/>
    </font>
    <font>
      <sz val="8"/>
      <name val="Times New Roman"/>
      <family val="1"/>
      <charset val="186"/>
    </font>
    <font>
      <sz val="9"/>
      <color theme="1"/>
      <name val="Times New Roman"/>
      <family val="1"/>
      <charset val="186"/>
    </font>
    <font>
      <sz val="9"/>
      <color theme="1"/>
      <name val="Times New Roman"/>
      <family val="1"/>
    </font>
    <font>
      <sz val="10"/>
      <name val="Times New Roman"/>
      <family val="1"/>
      <charset val="186"/>
    </font>
    <font>
      <b/>
      <sz val="8"/>
      <name val="Times New Roman"/>
      <family val="1"/>
      <charset val="186"/>
    </font>
    <font>
      <i/>
      <sz val="9"/>
      <name val="Times New Roman"/>
      <family val="1"/>
    </font>
    <font>
      <sz val="8"/>
      <name val="Times New Roman"/>
      <family val="1"/>
    </font>
    <font>
      <sz val="10"/>
      <name val="Calibri"/>
      <family val="2"/>
      <charset val="186"/>
      <scheme val="minor"/>
    </font>
    <font>
      <b/>
      <sz val="10"/>
      <name val="Times New Roman"/>
      <family val="1"/>
      <charset val="186"/>
    </font>
    <font>
      <sz val="8"/>
      <color rgb="FFFF0000"/>
      <name val="Times New Roman"/>
      <family val="1"/>
    </font>
    <font>
      <sz val="8"/>
      <name val="Calibri"/>
      <family val="2"/>
      <charset val="186"/>
    </font>
    <font>
      <sz val="8"/>
      <color rgb="FFFF0000"/>
      <name val="Calibri"/>
      <family val="2"/>
      <charset val="186"/>
    </font>
    <font>
      <sz val="8"/>
      <name val="Calibri"/>
      <family val="2"/>
      <charset val="186"/>
      <scheme val="minor"/>
    </font>
    <font>
      <b/>
      <sz val="7"/>
      <name val="Times New Roman"/>
      <family val="1"/>
      <charset val="186"/>
    </font>
  </fonts>
  <fills count="8">
    <fill>
      <patternFill patternType="none"/>
    </fill>
    <fill>
      <patternFill patternType="gray125"/>
    </fill>
    <fill>
      <patternFill patternType="solid">
        <fgColor rgb="FFC86866"/>
        <bgColor indexed="64"/>
      </patternFill>
    </fill>
    <fill>
      <patternFill patternType="solid">
        <fgColor rgb="FFCC6866"/>
        <bgColor indexed="64"/>
      </patternFill>
    </fill>
    <fill>
      <patternFill patternType="solid">
        <fgColor rgb="FFF2DBDB"/>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medium">
        <color rgb="FF000000"/>
      </bottom>
      <diagonal/>
    </border>
    <border>
      <left/>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rgb="FF000000"/>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thick">
        <color rgb="FF000000"/>
      </left>
      <right style="thick">
        <color rgb="FF000000"/>
      </right>
      <top style="medium">
        <color rgb="FF000000"/>
      </top>
      <bottom style="medium">
        <color rgb="FF000000"/>
      </bottom>
      <diagonal/>
    </border>
    <border>
      <left style="thick">
        <color rgb="FF000000"/>
      </left>
      <right style="thick">
        <color rgb="FF000000"/>
      </right>
      <top/>
      <bottom style="medium">
        <color rgb="FF000000"/>
      </bottom>
      <diagonal/>
    </border>
  </borders>
  <cellStyleXfs count="1">
    <xf numFmtId="0" fontId="0" fillId="0" borderId="0"/>
  </cellStyleXfs>
  <cellXfs count="628">
    <xf numFmtId="0" fontId="0" fillId="0" borderId="0" xfId="0"/>
    <xf numFmtId="0" fontId="0" fillId="0" borderId="0" xfId="0" applyAlignment="1">
      <alignment vertical="top"/>
    </xf>
    <xf numFmtId="165" fontId="0" fillId="0" borderId="0" xfId="0" applyNumberFormat="1" applyAlignment="1">
      <alignment horizontal="left"/>
    </xf>
    <xf numFmtId="0" fontId="0" fillId="0" borderId="0" xfId="0" applyFont="1"/>
    <xf numFmtId="0" fontId="0" fillId="0" borderId="0" xfId="0" applyFill="1"/>
    <xf numFmtId="0" fontId="0" fillId="0" borderId="0" xfId="0" applyFont="1" applyAlignment="1">
      <alignment vertical="top"/>
    </xf>
    <xf numFmtId="165" fontId="0" fillId="0" borderId="0" xfId="0" applyNumberFormat="1"/>
    <xf numFmtId="0" fontId="2" fillId="0" borderId="0" xfId="0" applyFont="1"/>
    <xf numFmtId="0" fontId="1" fillId="5" borderId="22" xfId="0" applyFont="1" applyFill="1" applyBorder="1" applyAlignment="1">
      <alignment horizontal="center" wrapText="1"/>
    </xf>
    <xf numFmtId="0" fontId="0" fillId="0" borderId="0" xfId="0" applyBorder="1"/>
    <xf numFmtId="0" fontId="5" fillId="0" borderId="0" xfId="0" applyFont="1"/>
    <xf numFmtId="0" fontId="3" fillId="0" borderId="0" xfId="0" applyFont="1"/>
    <xf numFmtId="0" fontId="12" fillId="0" borderId="0" xfId="0" applyFont="1"/>
    <xf numFmtId="0" fontId="9" fillId="0" borderId="9" xfId="0" applyFont="1" applyBorder="1" applyAlignment="1">
      <alignment horizontal="center" vertical="top" wrapText="1"/>
    </xf>
    <xf numFmtId="0" fontId="11" fillId="0" borderId="4" xfId="0" applyFont="1" applyBorder="1" applyAlignment="1">
      <alignment horizontal="center" vertical="top" wrapText="1"/>
    </xf>
    <xf numFmtId="0" fontId="9" fillId="0" borderId="4" xfId="0" applyFont="1" applyBorder="1" applyAlignment="1">
      <alignment horizontal="center" vertical="top" wrapText="1"/>
    </xf>
    <xf numFmtId="0" fontId="9" fillId="0" borderId="43" xfId="0" applyFont="1" applyBorder="1" applyAlignment="1">
      <alignment horizontal="center" vertical="top" wrapText="1"/>
    </xf>
    <xf numFmtId="0" fontId="9" fillId="0" borderId="40" xfId="0" applyFont="1" applyBorder="1" applyAlignment="1">
      <alignment horizontal="center" vertical="top" wrapText="1"/>
    </xf>
    <xf numFmtId="0" fontId="13" fillId="0" borderId="43" xfId="0" applyFont="1" applyBorder="1" applyAlignment="1">
      <alignment horizontal="center" vertical="top" wrapText="1"/>
    </xf>
    <xf numFmtId="0" fontId="9" fillId="7" borderId="38" xfId="0" applyFont="1" applyFill="1" applyBorder="1" applyAlignment="1">
      <alignment horizontal="center" vertical="top" wrapText="1"/>
    </xf>
    <xf numFmtId="0" fontId="9" fillId="7" borderId="4" xfId="0" applyFont="1" applyFill="1" applyBorder="1" applyAlignment="1">
      <alignment horizontal="center" vertical="top" wrapText="1"/>
    </xf>
    <xf numFmtId="0" fontId="6" fillId="3" borderId="10" xfId="0" applyFont="1" applyFill="1" applyBorder="1" applyAlignment="1">
      <alignment horizontal="center" vertical="top" wrapText="1"/>
    </xf>
    <xf numFmtId="0" fontId="7" fillId="7" borderId="22" xfId="0" applyFont="1" applyFill="1" applyBorder="1" applyAlignment="1">
      <alignment horizontal="center" vertical="top" wrapText="1"/>
    </xf>
    <xf numFmtId="0" fontId="10" fillId="0" borderId="9" xfId="0" applyFont="1" applyBorder="1" applyAlignment="1">
      <alignment horizontal="center" vertical="top" wrapText="1"/>
    </xf>
    <xf numFmtId="0" fontId="10" fillId="0" borderId="9" xfId="0" applyFont="1" applyBorder="1" applyAlignment="1">
      <alignment horizontal="left" vertical="top" wrapText="1"/>
    </xf>
    <xf numFmtId="0" fontId="0" fillId="7" borderId="0" xfId="0" applyFill="1"/>
    <xf numFmtId="0" fontId="9" fillId="0" borderId="3" xfId="0" applyFont="1" applyBorder="1" applyAlignment="1">
      <alignment horizontal="center" vertical="top" wrapText="1"/>
    </xf>
    <xf numFmtId="0" fontId="16" fillId="0" borderId="0" xfId="0" applyFont="1" applyAlignment="1">
      <alignment horizontal="center" wrapText="1"/>
    </xf>
    <xf numFmtId="0" fontId="17" fillId="0" borderId="0" xfId="0" applyFont="1" applyBorder="1" applyAlignment="1">
      <alignment wrapText="1"/>
    </xf>
    <xf numFmtId="0" fontId="17" fillId="0" borderId="0" xfId="0" applyFont="1"/>
    <xf numFmtId="0" fontId="18" fillId="0" borderId="0" xfId="0" applyFont="1" applyBorder="1" applyAlignment="1">
      <alignment wrapText="1"/>
    </xf>
    <xf numFmtId="0" fontId="8" fillId="0" borderId="0" xfId="0" applyFont="1"/>
    <xf numFmtId="0" fontId="19" fillId="0" borderId="0" xfId="0" applyFont="1" applyBorder="1" applyAlignment="1">
      <alignment wrapText="1"/>
    </xf>
    <xf numFmtId="0" fontId="11" fillId="0" borderId="9" xfId="0" applyFont="1" applyBorder="1" applyAlignment="1">
      <alignment horizontal="center" vertical="top"/>
    </xf>
    <xf numFmtId="165" fontId="11" fillId="0" borderId="4" xfId="0" applyNumberFormat="1" applyFont="1" applyBorder="1" applyAlignment="1">
      <alignment horizontal="center" vertical="top"/>
    </xf>
    <xf numFmtId="165" fontId="11" fillId="0" borderId="9" xfId="0" applyNumberFormat="1" applyFont="1" applyBorder="1" applyAlignment="1">
      <alignment horizontal="center" vertical="top"/>
    </xf>
    <xf numFmtId="0" fontId="11" fillId="7" borderId="4" xfId="0" applyFont="1" applyFill="1" applyBorder="1" applyAlignment="1">
      <alignment horizontal="center" vertical="top"/>
    </xf>
    <xf numFmtId="0" fontId="11" fillId="0" borderId="43" xfId="0" applyFont="1" applyBorder="1" applyAlignment="1">
      <alignment horizontal="center" vertical="top"/>
    </xf>
    <xf numFmtId="165" fontId="11" fillId="0" borderId="43" xfId="0" applyNumberFormat="1" applyFont="1" applyBorder="1" applyAlignment="1">
      <alignment horizontal="center" vertical="top"/>
    </xf>
    <xf numFmtId="0" fontId="14" fillId="0" borderId="43" xfId="0" applyFont="1" applyBorder="1" applyAlignment="1">
      <alignment horizontal="center" vertical="top"/>
    </xf>
    <xf numFmtId="0" fontId="11" fillId="0" borderId="38" xfId="0" applyFont="1" applyBorder="1" applyAlignment="1">
      <alignment vertical="top"/>
    </xf>
    <xf numFmtId="0" fontId="11" fillId="0" borderId="10" xfId="0" applyFont="1" applyBorder="1" applyAlignment="1">
      <alignment vertical="top"/>
    </xf>
    <xf numFmtId="0" fontId="9" fillId="0" borderId="38" xfId="0" applyFont="1" applyBorder="1" applyAlignment="1">
      <alignment horizontal="center" vertical="top" wrapText="1"/>
    </xf>
    <xf numFmtId="0" fontId="9" fillId="0" borderId="39" xfId="0" applyFont="1" applyBorder="1" applyAlignment="1">
      <alignment horizontal="center" vertical="top" wrapText="1"/>
    </xf>
    <xf numFmtId="0" fontId="9" fillId="0" borderId="42" xfId="0" applyFont="1" applyBorder="1" applyAlignment="1">
      <alignment horizontal="center" vertical="top" wrapText="1"/>
    </xf>
    <xf numFmtId="0" fontId="10" fillId="0" borderId="22" xfId="0" applyFont="1" applyBorder="1" applyAlignment="1">
      <alignment horizontal="center" vertical="top" wrapText="1"/>
    </xf>
    <xf numFmtId="0" fontId="26" fillId="0" borderId="22" xfId="0" applyFont="1" applyBorder="1" applyAlignment="1">
      <alignment horizontal="center" vertical="top"/>
    </xf>
    <xf numFmtId="0" fontId="10" fillId="7" borderId="22" xfId="0" applyFont="1" applyFill="1" applyBorder="1" applyAlignment="1">
      <alignment horizontal="center" vertical="top" wrapText="1"/>
    </xf>
    <xf numFmtId="0" fontId="26" fillId="7" borderId="22" xfId="0" applyFont="1" applyFill="1" applyBorder="1" applyAlignment="1">
      <alignment horizontal="center" vertical="top"/>
    </xf>
    <xf numFmtId="165" fontId="26" fillId="0" borderId="22" xfId="0" applyNumberFormat="1" applyFont="1" applyBorder="1" applyAlignment="1">
      <alignment horizontal="center" vertical="top"/>
    </xf>
    <xf numFmtId="0" fontId="10" fillId="6" borderId="22" xfId="0" applyFont="1" applyFill="1" applyBorder="1" applyAlignment="1">
      <alignment horizontal="center" vertical="top" wrapText="1"/>
    </xf>
    <xf numFmtId="165" fontId="10" fillId="0" borderId="22" xfId="0" applyNumberFormat="1" applyFont="1" applyBorder="1" applyAlignment="1">
      <alignment horizontal="center" vertical="top"/>
    </xf>
    <xf numFmtId="0" fontId="10" fillId="0" borderId="22" xfId="0" applyFont="1" applyBorder="1" applyAlignment="1">
      <alignment horizontal="center" vertical="top"/>
    </xf>
    <xf numFmtId="0" fontId="10" fillId="0" borderId="22" xfId="0" applyFont="1" applyFill="1" applyBorder="1" applyAlignment="1">
      <alignment horizontal="center" vertical="top" wrapText="1"/>
    </xf>
    <xf numFmtId="165" fontId="11" fillId="0" borderId="22" xfId="0" applyNumberFormat="1" applyFont="1" applyBorder="1" applyAlignment="1">
      <alignment horizontal="center" vertical="top"/>
    </xf>
    <xf numFmtId="0" fontId="27" fillId="0" borderId="23" xfId="0" applyFont="1" applyBorder="1" applyAlignment="1">
      <alignment vertical="top"/>
    </xf>
    <xf numFmtId="0" fontId="27" fillId="0" borderId="26" xfId="0" applyFont="1" applyBorder="1" applyAlignment="1">
      <alignment vertical="top"/>
    </xf>
    <xf numFmtId="0" fontId="9" fillId="0" borderId="22" xfId="0" applyFont="1" applyBorder="1" applyAlignment="1">
      <alignment horizontal="center" vertical="top" wrapText="1"/>
    </xf>
    <xf numFmtId="0" fontId="26" fillId="7" borderId="37" xfId="0" applyFont="1" applyFill="1" applyBorder="1" applyAlignment="1">
      <alignment horizontal="center" vertical="top"/>
    </xf>
    <xf numFmtId="0" fontId="7" fillId="7" borderId="37" xfId="0" applyFont="1" applyFill="1" applyBorder="1" applyAlignment="1">
      <alignment horizontal="center" vertical="top" wrapText="1"/>
    </xf>
    <xf numFmtId="165" fontId="4" fillId="0" borderId="22" xfId="0" applyNumberFormat="1" applyFont="1" applyBorder="1" applyAlignment="1">
      <alignment horizontal="center" vertical="top"/>
    </xf>
    <xf numFmtId="0" fontId="10" fillId="0" borderId="4" xfId="0" applyFont="1" applyBorder="1" applyAlignment="1">
      <alignment horizontal="left" vertical="top" wrapText="1"/>
    </xf>
    <xf numFmtId="0" fontId="10" fillId="7" borderId="9" xfId="0" applyFont="1" applyFill="1" applyBorder="1" applyAlignment="1">
      <alignment horizontal="center" vertical="top" wrapText="1"/>
    </xf>
    <xf numFmtId="0" fontId="10" fillId="0" borderId="9" xfId="0" applyFont="1" applyFill="1" applyBorder="1" applyAlignment="1">
      <alignment horizontal="left" vertical="top" wrapText="1"/>
    </xf>
    <xf numFmtId="0" fontId="27" fillId="0" borderId="38" xfId="0" applyFont="1" applyBorder="1" applyAlignment="1">
      <alignment vertical="top"/>
    </xf>
    <xf numFmtId="0" fontId="27" fillId="0" borderId="10" xfId="0" applyFont="1" applyBorder="1" applyAlignment="1">
      <alignment vertical="top"/>
    </xf>
    <xf numFmtId="0" fontId="10" fillId="0" borderId="38" xfId="0" applyFont="1" applyBorder="1" applyAlignment="1">
      <alignment horizontal="left" vertical="top" wrapText="1"/>
    </xf>
    <xf numFmtId="0" fontId="9" fillId="0" borderId="9" xfId="0" applyFont="1" applyBorder="1" applyAlignment="1">
      <alignment horizontal="left" vertical="top" wrapText="1"/>
    </xf>
    <xf numFmtId="165" fontId="9" fillId="0" borderId="9" xfId="0" applyNumberFormat="1" applyFont="1" applyBorder="1" applyAlignment="1">
      <alignment horizontal="center" vertical="top"/>
    </xf>
    <xf numFmtId="0" fontId="32" fillId="0" borderId="0" xfId="0" applyFont="1"/>
    <xf numFmtId="0" fontId="9" fillId="0" borderId="22" xfId="0" applyFont="1" applyBorder="1" applyAlignment="1">
      <alignment horizontal="center" vertical="top"/>
    </xf>
    <xf numFmtId="165" fontId="9" fillId="0" borderId="22" xfId="0" applyNumberFormat="1" applyFont="1" applyBorder="1" applyAlignment="1">
      <alignment horizontal="center" vertical="top"/>
    </xf>
    <xf numFmtId="0" fontId="9" fillId="0" borderId="22" xfId="0" applyFont="1" applyBorder="1" applyAlignment="1">
      <alignment horizontal="left" vertical="top" wrapText="1"/>
    </xf>
    <xf numFmtId="165" fontId="9" fillId="0" borderId="4" xfId="0" applyNumberFormat="1" applyFont="1" applyBorder="1" applyAlignment="1">
      <alignment horizontal="center" vertical="top"/>
    </xf>
    <xf numFmtId="0" fontId="9" fillId="0" borderId="9" xfId="0" applyFont="1" applyBorder="1" applyAlignment="1">
      <alignment horizontal="center" vertical="top"/>
    </xf>
    <xf numFmtId="0" fontId="9" fillId="0" borderId="43" xfId="0" applyFont="1" applyBorder="1" applyAlignment="1">
      <alignment horizontal="left" vertical="top" wrapText="1"/>
    </xf>
    <xf numFmtId="0" fontId="7" fillId="7" borderId="37" xfId="0" applyFont="1" applyFill="1" applyBorder="1" applyAlignment="1">
      <alignment horizontal="left" vertical="top" wrapText="1"/>
    </xf>
    <xf numFmtId="0" fontId="9" fillId="7" borderId="22" xfId="0" applyFont="1" applyFill="1" applyBorder="1" applyAlignment="1">
      <alignment horizontal="left" vertical="top" wrapText="1"/>
    </xf>
    <xf numFmtId="165" fontId="4" fillId="7" borderId="22" xfId="0" applyNumberFormat="1" applyFont="1" applyFill="1" applyBorder="1" applyAlignment="1">
      <alignment horizontal="center" vertical="top"/>
    </xf>
    <xf numFmtId="0" fontId="4" fillId="7" borderId="22" xfId="0" applyFont="1" applyFill="1" applyBorder="1" applyAlignment="1">
      <alignment horizontal="center" vertical="top"/>
    </xf>
    <xf numFmtId="165" fontId="9" fillId="0" borderId="43" xfId="0" applyNumberFormat="1" applyFont="1" applyBorder="1" applyAlignment="1">
      <alignment horizontal="center" vertical="top"/>
    </xf>
    <xf numFmtId="0" fontId="9" fillId="0" borderId="40" xfId="0" applyFont="1" applyBorder="1" applyAlignment="1">
      <alignment horizontal="center" vertical="top"/>
    </xf>
    <xf numFmtId="0" fontId="33" fillId="3" borderId="7" xfId="0" applyFont="1" applyFill="1" applyBorder="1" applyAlignment="1">
      <alignment horizontal="center" vertical="top" wrapText="1"/>
    </xf>
    <xf numFmtId="0" fontId="33" fillId="3" borderId="11" xfId="0" applyFont="1" applyFill="1" applyBorder="1" applyAlignment="1">
      <alignment horizontal="center" vertical="top" wrapText="1"/>
    </xf>
    <xf numFmtId="0" fontId="34" fillId="3" borderId="7" xfId="0" applyFont="1" applyFill="1" applyBorder="1" applyAlignment="1">
      <alignment horizontal="center" vertical="top" wrapText="1"/>
    </xf>
    <xf numFmtId="0" fontId="10" fillId="0" borderId="4" xfId="0" applyFont="1" applyFill="1" applyBorder="1" applyAlignment="1">
      <alignment horizontal="left" vertical="top" wrapText="1"/>
    </xf>
    <xf numFmtId="0" fontId="26" fillId="0" borderId="4" xfId="0" applyFont="1" applyFill="1" applyBorder="1" applyAlignment="1">
      <alignment horizontal="left" vertical="top"/>
    </xf>
    <xf numFmtId="0" fontId="2" fillId="7" borderId="0" xfId="0" applyFont="1" applyFill="1"/>
    <xf numFmtId="0" fontId="21" fillId="2" borderId="11" xfId="0" applyFont="1" applyFill="1" applyBorder="1" applyAlignment="1">
      <alignment horizontal="center" textRotation="90" wrapText="1"/>
    </xf>
    <xf numFmtId="0" fontId="11" fillId="0" borderId="4" xfId="0" applyFont="1" applyBorder="1" applyAlignment="1">
      <alignment horizontal="center" vertical="top"/>
    </xf>
    <xf numFmtId="0" fontId="34" fillId="2" borderId="7" xfId="0" applyFont="1" applyFill="1" applyBorder="1" applyAlignment="1">
      <alignment horizontal="center" textRotation="90" wrapText="1"/>
    </xf>
    <xf numFmtId="0" fontId="34" fillId="2" borderId="25" xfId="0" applyFont="1" applyFill="1" applyBorder="1" applyAlignment="1">
      <alignment horizontal="center" textRotation="90" wrapText="1"/>
    </xf>
    <xf numFmtId="0" fontId="34" fillId="2" borderId="11" xfId="0" applyFont="1" applyFill="1" applyBorder="1" applyAlignment="1">
      <alignment horizontal="center" textRotation="90" wrapText="1"/>
    </xf>
    <xf numFmtId="0" fontId="30" fillId="0" borderId="4" xfId="0" applyFont="1" applyBorder="1" applyAlignment="1">
      <alignment horizontal="center" vertical="top" wrapText="1"/>
    </xf>
    <xf numFmtId="165" fontId="3" fillId="0" borderId="0" xfId="0" applyNumberFormat="1" applyFont="1" applyAlignment="1">
      <alignment vertical="top"/>
    </xf>
    <xf numFmtId="0" fontId="9" fillId="0" borderId="4" xfId="0" applyFont="1" applyBorder="1" applyAlignment="1">
      <alignment horizontal="center" vertical="top"/>
    </xf>
    <xf numFmtId="0" fontId="8" fillId="6" borderId="22" xfId="0" applyFont="1" applyFill="1" applyBorder="1"/>
    <xf numFmtId="0" fontId="0" fillId="0" borderId="0" xfId="0" applyAlignment="1">
      <alignment horizontal="left" wrapText="1"/>
    </xf>
    <xf numFmtId="0" fontId="12" fillId="0" borderId="0" xfId="0" applyFont="1" applyAlignment="1">
      <alignment vertical="top"/>
    </xf>
    <xf numFmtId="0" fontId="15" fillId="0" borderId="0" xfId="0" applyFont="1" applyBorder="1" applyAlignment="1">
      <alignment horizontal="left" vertical="top" wrapText="1"/>
    </xf>
    <xf numFmtId="0" fontId="21" fillId="3" borderId="10" xfId="0" applyFont="1" applyFill="1" applyBorder="1" applyAlignment="1">
      <alignment horizontal="center" vertical="top" wrapText="1"/>
    </xf>
    <xf numFmtId="0" fontId="7" fillId="0" borderId="22" xfId="0" applyFont="1" applyBorder="1" applyAlignment="1">
      <alignment horizontal="center" vertical="top" wrapText="1"/>
    </xf>
    <xf numFmtId="0" fontId="7" fillId="7" borderId="22" xfId="0" applyFont="1" applyFill="1" applyBorder="1" applyAlignment="1">
      <alignment horizontal="left" vertical="top" wrapText="1"/>
    </xf>
    <xf numFmtId="0" fontId="7" fillId="0" borderId="22" xfId="0" applyFont="1" applyBorder="1" applyAlignment="1">
      <alignment horizontal="left" vertical="top" wrapText="1"/>
    </xf>
    <xf numFmtId="0" fontId="11" fillId="7" borderId="4" xfId="0" applyFont="1" applyFill="1" applyBorder="1" applyAlignment="1">
      <alignment horizontal="center" vertical="top" wrapText="1"/>
    </xf>
    <xf numFmtId="0" fontId="15" fillId="0" borderId="0" xfId="0" applyFont="1" applyAlignment="1">
      <alignment horizontal="left"/>
    </xf>
    <xf numFmtId="0" fontId="2" fillId="0" borderId="0" xfId="0" applyFont="1" applyAlignment="1">
      <alignment horizontal="left"/>
    </xf>
    <xf numFmtId="0" fontId="11" fillId="0" borderId="22" xfId="0" applyFont="1" applyBorder="1" applyAlignment="1">
      <alignment horizontal="left" vertical="top" wrapText="1"/>
    </xf>
    <xf numFmtId="0" fontId="11" fillId="0" borderId="22" xfId="0" applyFont="1" applyBorder="1" applyAlignment="1">
      <alignment horizontal="center" vertical="top"/>
    </xf>
    <xf numFmtId="165" fontId="10" fillId="0" borderId="22" xfId="0" applyNumberFormat="1" applyFont="1" applyBorder="1" applyAlignment="1">
      <alignment horizontal="center" vertical="top" wrapText="1"/>
    </xf>
    <xf numFmtId="0" fontId="10" fillId="6" borderId="4" xfId="0" applyFont="1" applyFill="1" applyBorder="1" applyAlignment="1">
      <alignment horizontal="center" vertical="top" wrapText="1"/>
    </xf>
    <xf numFmtId="0" fontId="10" fillId="0" borderId="39" xfId="0" applyFont="1" applyBorder="1" applyAlignment="1">
      <alignment horizontal="left" vertical="top" wrapText="1"/>
    </xf>
    <xf numFmtId="0" fontId="10" fillId="0" borderId="41" xfId="0" applyFont="1" applyBorder="1" applyAlignment="1">
      <alignment horizontal="left" vertical="top" wrapText="1"/>
    </xf>
    <xf numFmtId="0" fontId="31" fillId="0" borderId="41" xfId="0" applyFont="1" applyBorder="1" applyAlignment="1">
      <alignment horizontal="left" vertical="top" wrapText="1"/>
    </xf>
    <xf numFmtId="0" fontId="10" fillId="0" borderId="42" xfId="0" applyFont="1" applyBorder="1" applyAlignment="1">
      <alignment horizontal="left" vertical="top" wrapText="1"/>
    </xf>
    <xf numFmtId="0" fontId="26" fillId="7" borderId="4" xfId="0" applyFont="1" applyFill="1" applyBorder="1" applyAlignment="1">
      <alignment horizontal="left" vertical="top"/>
    </xf>
    <xf numFmtId="0" fontId="11" fillId="0" borderId="4" xfId="0" applyFont="1" applyBorder="1" applyAlignment="1">
      <alignment horizontal="left" vertical="top" wrapText="1"/>
    </xf>
    <xf numFmtId="0" fontId="10" fillId="0" borderId="9" xfId="0" applyFont="1" applyBorder="1" applyAlignment="1">
      <alignment horizontal="left" vertical="top" wrapText="1"/>
    </xf>
    <xf numFmtId="0" fontId="10" fillId="7" borderId="4" xfId="0" applyFont="1" applyFill="1" applyBorder="1" applyAlignment="1">
      <alignment horizontal="left" vertical="top" wrapText="1"/>
    </xf>
    <xf numFmtId="0" fontId="7" fillId="0" borderId="22" xfId="0" applyFont="1" applyFill="1" applyBorder="1" applyAlignment="1">
      <alignment horizontal="center" vertical="top" wrapText="1"/>
    </xf>
    <xf numFmtId="165" fontId="9" fillId="0" borderId="22" xfId="0" applyNumberFormat="1" applyFont="1" applyFill="1" applyBorder="1" applyAlignment="1">
      <alignment horizontal="center" vertical="top"/>
    </xf>
    <xf numFmtId="0" fontId="7" fillId="0" borderId="22" xfId="0" applyFont="1" applyFill="1" applyBorder="1" applyAlignment="1">
      <alignment horizontal="left" vertical="top" wrapText="1"/>
    </xf>
    <xf numFmtId="0" fontId="4" fillId="0" borderId="22" xfId="0" applyFont="1" applyBorder="1" applyAlignment="1">
      <alignment horizontal="center" vertical="top"/>
    </xf>
    <xf numFmtId="0" fontId="7" fillId="0" borderId="36" xfId="0" applyFont="1" applyBorder="1" applyAlignment="1">
      <alignment horizontal="center" vertical="top" wrapText="1"/>
    </xf>
    <xf numFmtId="0" fontId="7" fillId="0" borderId="36" xfId="0" applyFont="1" applyBorder="1" applyAlignment="1">
      <alignment vertical="top" wrapText="1"/>
    </xf>
    <xf numFmtId="0" fontId="7" fillId="0" borderId="37" xfId="0" applyFont="1" applyBorder="1" applyAlignment="1">
      <alignment horizontal="center" vertical="top" wrapText="1"/>
    </xf>
    <xf numFmtId="0" fontId="7" fillId="0" borderId="37" xfId="0" applyFont="1" applyBorder="1" applyAlignment="1">
      <alignment vertical="top" wrapText="1"/>
    </xf>
    <xf numFmtId="0" fontId="7" fillId="0" borderId="37" xfId="0" applyFont="1" applyBorder="1" applyAlignment="1">
      <alignment horizontal="left" vertical="top" wrapText="1"/>
    </xf>
    <xf numFmtId="0" fontId="7" fillId="6" borderId="22" xfId="0" applyFont="1" applyFill="1" applyBorder="1" applyAlignment="1">
      <alignment horizontal="center" vertical="top" wrapText="1"/>
    </xf>
    <xf numFmtId="0" fontId="7" fillId="0" borderId="23" xfId="0" applyFont="1" applyBorder="1" applyAlignment="1">
      <alignment horizontal="center" vertical="top" wrapText="1"/>
    </xf>
    <xf numFmtId="0" fontId="7" fillId="0" borderId="24" xfId="0" applyFont="1" applyBorder="1" applyAlignment="1">
      <alignment horizontal="center" vertical="top" wrapText="1"/>
    </xf>
    <xf numFmtId="0" fontId="7" fillId="0" borderId="3" xfId="0" applyFont="1" applyBorder="1" applyAlignment="1">
      <alignment horizontal="center" vertical="top" wrapText="1"/>
    </xf>
    <xf numFmtId="0" fontId="7" fillId="0" borderId="9" xfId="0" applyFont="1" applyBorder="1" applyAlignment="1">
      <alignment horizontal="center" vertical="top" wrapText="1"/>
    </xf>
    <xf numFmtId="0" fontId="7" fillId="0" borderId="9" xfId="0" applyFont="1" applyBorder="1" applyAlignment="1">
      <alignment horizontal="left" vertical="top" wrapText="1"/>
    </xf>
    <xf numFmtId="0" fontId="7" fillId="0" borderId="38" xfId="0" applyFont="1" applyBorder="1" applyAlignment="1">
      <alignment horizontal="center" vertical="top" wrapText="1"/>
    </xf>
    <xf numFmtId="0" fontId="7" fillId="0" borderId="4" xfId="0" applyFont="1" applyBorder="1" applyAlignment="1">
      <alignment horizontal="center"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7" fillId="6" borderId="38" xfId="0" applyFont="1" applyFill="1" applyBorder="1" applyAlignment="1">
      <alignment horizontal="center" vertical="top" wrapText="1"/>
    </xf>
    <xf numFmtId="0" fontId="7" fillId="6" borderId="4" xfId="0" applyFont="1" applyFill="1" applyBorder="1" applyAlignment="1">
      <alignment horizontal="center" vertical="top" wrapText="1"/>
    </xf>
    <xf numFmtId="0" fontId="7" fillId="6" borderId="4" xfId="0" applyFont="1" applyFill="1" applyBorder="1" applyAlignment="1">
      <alignment horizontal="left" vertical="top" wrapText="1"/>
    </xf>
    <xf numFmtId="0" fontId="7" fillId="7" borderId="3" xfId="0" applyFont="1" applyFill="1" applyBorder="1" applyAlignment="1">
      <alignment horizontal="center" vertical="top" wrapText="1"/>
    </xf>
    <xf numFmtId="0" fontId="7" fillId="7" borderId="9" xfId="0" applyFont="1" applyFill="1" applyBorder="1" applyAlignment="1">
      <alignment horizontal="left" vertical="top" wrapText="1"/>
    </xf>
    <xf numFmtId="0" fontId="7" fillId="0" borderId="39" xfId="0" applyFont="1" applyBorder="1" applyAlignment="1">
      <alignment horizontal="left" vertical="top" wrapText="1"/>
    </xf>
    <xf numFmtId="0" fontId="7" fillId="0" borderId="41" xfId="0" applyFont="1" applyBorder="1" applyAlignment="1">
      <alignment horizontal="left" vertical="top" wrapText="1"/>
    </xf>
    <xf numFmtId="0" fontId="38"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10" xfId="0" applyFont="1" applyBorder="1" applyAlignment="1">
      <alignment horizontal="left" vertical="top" wrapText="1"/>
    </xf>
    <xf numFmtId="0" fontId="7" fillId="0" borderId="38" xfId="0" applyFont="1" applyBorder="1" applyAlignment="1">
      <alignment horizontal="left" vertical="top" wrapText="1"/>
    </xf>
    <xf numFmtId="0" fontId="7" fillId="0" borderId="8" xfId="0" applyFont="1" applyBorder="1" applyAlignment="1">
      <alignment horizontal="left" vertical="top" wrapText="1"/>
    </xf>
    <xf numFmtId="0" fontId="7" fillId="0" borderId="38" xfId="0" applyFont="1" applyFill="1" applyBorder="1" applyAlignment="1">
      <alignment horizontal="center" vertical="top" wrapText="1"/>
    </xf>
    <xf numFmtId="0" fontId="7" fillId="0" borderId="4" xfId="0" applyFont="1" applyFill="1" applyBorder="1" applyAlignment="1">
      <alignment horizontal="left" vertical="top" wrapText="1"/>
    </xf>
    <xf numFmtId="0" fontId="7" fillId="7" borderId="38" xfId="0" applyFont="1" applyFill="1" applyBorder="1" applyAlignment="1">
      <alignment horizontal="center" vertical="top" wrapText="1"/>
    </xf>
    <xf numFmtId="0" fontId="7" fillId="7" borderId="4" xfId="0" applyFont="1" applyFill="1" applyBorder="1" applyAlignment="1">
      <alignment horizontal="left" vertical="top" wrapText="1"/>
    </xf>
    <xf numFmtId="0" fontId="7" fillId="0" borderId="3" xfId="0" applyFont="1" applyFill="1" applyBorder="1" applyAlignment="1">
      <alignment horizontal="center" vertical="top" wrapText="1"/>
    </xf>
    <xf numFmtId="0" fontId="7" fillId="0" borderId="9" xfId="0" applyFont="1" applyFill="1" applyBorder="1" applyAlignment="1">
      <alignment horizontal="left" vertical="top" wrapText="1"/>
    </xf>
    <xf numFmtId="165" fontId="9" fillId="0" borderId="9" xfId="0" applyNumberFormat="1" applyFont="1" applyFill="1" applyBorder="1" applyAlignment="1">
      <alignment horizontal="left" vertical="top"/>
    </xf>
    <xf numFmtId="0" fontId="9" fillId="0" borderId="9" xfId="0" applyFont="1" applyFill="1" applyBorder="1" applyAlignment="1">
      <alignment horizontal="left" vertical="top" wrapText="1"/>
    </xf>
    <xf numFmtId="0" fontId="2" fillId="6" borderId="0" xfId="0" applyFont="1" applyFill="1" applyAlignment="1">
      <alignment horizontal="center" vertical="top" wrapText="1"/>
    </xf>
    <xf numFmtId="0" fontId="7" fillId="6" borderId="22" xfId="0" applyFont="1" applyFill="1" applyBorder="1" applyAlignment="1">
      <alignment horizontal="left" vertical="top" wrapText="1"/>
    </xf>
    <xf numFmtId="0" fontId="7" fillId="0" borderId="22" xfId="0" applyFont="1" applyBorder="1" applyAlignment="1">
      <alignment horizontal="center" vertical="top" wrapText="1"/>
    </xf>
    <xf numFmtId="0" fontId="9" fillId="6" borderId="38" xfId="0" applyFont="1" applyFill="1" applyBorder="1" applyAlignment="1">
      <alignment horizontal="center" vertical="top" wrapText="1"/>
    </xf>
    <xf numFmtId="0" fontId="9" fillId="6" borderId="4" xfId="0" applyFont="1" applyFill="1" applyBorder="1" applyAlignment="1">
      <alignment horizontal="center" vertical="top" wrapText="1"/>
    </xf>
    <xf numFmtId="0" fontId="11" fillId="6" borderId="4" xfId="0" applyFont="1" applyFill="1" applyBorder="1" applyAlignment="1">
      <alignment horizontal="center" vertical="top" wrapText="1"/>
    </xf>
    <xf numFmtId="165" fontId="11" fillId="6" borderId="4" xfId="0" applyNumberFormat="1" applyFont="1" applyFill="1" applyBorder="1" applyAlignment="1">
      <alignment horizontal="center" vertical="top"/>
    </xf>
    <xf numFmtId="165" fontId="7" fillId="0" borderId="22" xfId="0" applyNumberFormat="1" applyFont="1" applyFill="1" applyBorder="1" applyAlignment="1">
      <alignment horizontal="center" vertical="top"/>
    </xf>
    <xf numFmtId="0" fontId="7" fillId="0" borderId="22" xfId="0" applyFont="1" applyBorder="1" applyAlignment="1">
      <alignment horizontal="center" vertical="top" wrapText="1"/>
    </xf>
    <xf numFmtId="0" fontId="7" fillId="6" borderId="4" xfId="0" applyFont="1" applyFill="1" applyBorder="1" applyAlignment="1">
      <alignment horizontal="left" vertical="top" wrapText="1"/>
    </xf>
    <xf numFmtId="0" fontId="7" fillId="0" borderId="9" xfId="0" applyFont="1" applyBorder="1" applyAlignment="1">
      <alignment horizontal="left" vertical="top" wrapText="1"/>
    </xf>
    <xf numFmtId="0" fontId="7" fillId="0" borderId="3" xfId="0" applyFont="1" applyBorder="1" applyAlignment="1">
      <alignment horizontal="center" vertical="top" wrapText="1"/>
    </xf>
    <xf numFmtId="0" fontId="7" fillId="0" borderId="9" xfId="0" quotePrefix="1" applyFont="1" applyBorder="1" applyAlignment="1">
      <alignment horizontal="center" vertical="top" wrapText="1"/>
    </xf>
    <xf numFmtId="0" fontId="39" fillId="0" borderId="9" xfId="0" applyFont="1" applyBorder="1" applyAlignment="1">
      <alignment horizontal="center" vertical="top" wrapText="1"/>
    </xf>
    <xf numFmtId="0" fontId="39"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38" fillId="0" borderId="4" xfId="0" applyFont="1" applyBorder="1" applyAlignment="1">
      <alignment horizontal="center" vertical="top" wrapText="1"/>
    </xf>
    <xf numFmtId="0" fontId="41" fillId="0" borderId="39" xfId="0" applyFont="1" applyBorder="1" applyAlignment="1">
      <alignment horizontal="left" vertical="top" wrapText="1"/>
    </xf>
    <xf numFmtId="165" fontId="38" fillId="0" borderId="42" xfId="0" applyNumberFormat="1"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Fill="1" applyBorder="1" applyAlignment="1">
      <alignment horizontal="left" vertical="top" wrapText="1"/>
    </xf>
    <xf numFmtId="0" fontId="7" fillId="6" borderId="4" xfId="0" applyFont="1" applyFill="1" applyBorder="1" applyAlignment="1">
      <alignment horizontal="left" vertical="top" wrapText="1"/>
    </xf>
    <xf numFmtId="165" fontId="26" fillId="0" borderId="4" xfId="0" applyNumberFormat="1" applyFont="1" applyFill="1" applyBorder="1" applyAlignment="1">
      <alignment horizontal="left" vertical="top"/>
    </xf>
    <xf numFmtId="0" fontId="26" fillId="6" borderId="4" xfId="0" applyFont="1" applyFill="1" applyBorder="1" applyAlignment="1">
      <alignment horizontal="left" vertical="top"/>
    </xf>
    <xf numFmtId="0" fontId="39" fillId="0" borderId="22" xfId="0" applyFont="1" applyBorder="1" applyAlignment="1">
      <alignment horizontal="center" vertical="top" wrapText="1"/>
    </xf>
    <xf numFmtId="0" fontId="39" fillId="7" borderId="22" xfId="0" applyFont="1" applyFill="1" applyBorder="1" applyAlignment="1">
      <alignment horizontal="center" vertical="top" wrapText="1"/>
    </xf>
    <xf numFmtId="0" fontId="7" fillId="7" borderId="22" xfId="0" applyFont="1" applyFill="1" applyBorder="1" applyAlignment="1">
      <alignment horizontal="left" vertical="top" wrapText="1"/>
    </xf>
    <xf numFmtId="165" fontId="9" fillId="0" borderId="9" xfId="0" applyNumberFormat="1" applyFont="1" applyBorder="1" applyAlignment="1">
      <alignment horizontal="center" vertical="top" wrapText="1"/>
    </xf>
    <xf numFmtId="165" fontId="9" fillId="7" borderId="4" xfId="0" applyNumberFormat="1" applyFont="1" applyFill="1" applyBorder="1" applyAlignment="1">
      <alignment horizontal="center" vertical="top" wrapText="1"/>
    </xf>
    <xf numFmtId="0" fontId="21" fillId="0" borderId="10" xfId="0" applyFont="1" applyBorder="1" applyAlignment="1">
      <alignment vertical="top"/>
    </xf>
    <xf numFmtId="0" fontId="9" fillId="0" borderId="10" xfId="0" applyFont="1" applyBorder="1" applyAlignment="1">
      <alignment vertical="top"/>
    </xf>
    <xf numFmtId="165" fontId="33" fillId="0" borderId="38" xfId="0" applyNumberFormat="1" applyFont="1" applyBorder="1" applyAlignment="1">
      <alignment vertical="top"/>
    </xf>
    <xf numFmtId="0" fontId="29" fillId="0" borderId="26" xfId="0" applyFont="1" applyBorder="1" applyAlignment="1">
      <alignment vertical="top"/>
    </xf>
    <xf numFmtId="165" fontId="42" fillId="0" borderId="22" xfId="0" applyNumberFormat="1" applyFont="1" applyBorder="1" applyAlignment="1">
      <alignment vertical="top"/>
    </xf>
    <xf numFmtId="0" fontId="7" fillId="4" borderId="22" xfId="0" applyFont="1" applyFill="1" applyBorder="1" applyAlignment="1">
      <alignment horizontal="center" vertical="top" wrapText="1"/>
    </xf>
    <xf numFmtId="0" fontId="28" fillId="4" borderId="22" xfId="0" applyFont="1" applyFill="1" applyBorder="1" applyAlignment="1">
      <alignment horizontal="center" vertical="top" wrapText="1"/>
    </xf>
    <xf numFmtId="0" fontId="29" fillId="4" borderId="22" xfId="0" applyFont="1" applyFill="1" applyBorder="1" applyAlignment="1">
      <alignment horizontal="center" vertical="top" wrapText="1"/>
    </xf>
    <xf numFmtId="0" fontId="28" fillId="4" borderId="27" xfId="0" applyFont="1" applyFill="1" applyBorder="1" applyAlignment="1">
      <alignment horizontal="center" vertical="top" wrapText="1"/>
    </xf>
    <xf numFmtId="0" fontId="29" fillId="4" borderId="1" xfId="0" applyFont="1" applyFill="1" applyBorder="1" applyAlignment="1">
      <alignment horizontal="center" vertical="top" wrapText="1"/>
    </xf>
    <xf numFmtId="0" fontId="28" fillId="4" borderId="15" xfId="0" applyFont="1" applyFill="1" applyBorder="1" applyAlignment="1">
      <alignment horizontal="center" vertical="top" wrapText="1"/>
    </xf>
    <xf numFmtId="0" fontId="28" fillId="4" borderId="5" xfId="0" applyFont="1" applyFill="1" applyBorder="1" applyAlignment="1">
      <alignment horizontal="center" vertical="top" wrapText="1"/>
    </xf>
    <xf numFmtId="0" fontId="7" fillId="4" borderId="1" xfId="0" applyFont="1" applyFill="1" applyBorder="1" applyAlignment="1">
      <alignment horizontal="center" vertical="top" wrapText="1"/>
    </xf>
    <xf numFmtId="0" fontId="28" fillId="4" borderId="5" xfId="0" applyFont="1" applyFill="1" applyBorder="1" applyAlignment="1">
      <alignment horizontal="left" vertical="top" wrapText="1"/>
    </xf>
    <xf numFmtId="0" fontId="28" fillId="4" borderId="15" xfId="0" applyFont="1" applyFill="1" applyBorder="1" applyAlignment="1">
      <alignment horizontal="left" vertical="top" wrapText="1"/>
    </xf>
    <xf numFmtId="0" fontId="7" fillId="4" borderId="2" xfId="0" applyFont="1" applyFill="1" applyBorder="1" applyAlignment="1">
      <alignment horizontal="center" vertical="top" wrapText="1"/>
    </xf>
    <xf numFmtId="0" fontId="28" fillId="4" borderId="16" xfId="0" applyFont="1" applyFill="1" applyBorder="1" applyAlignment="1">
      <alignment horizontal="left" vertical="top" wrapText="1"/>
    </xf>
    <xf numFmtId="0" fontId="28" fillId="4" borderId="0" xfId="0" applyFont="1" applyFill="1" applyBorder="1" applyAlignment="1">
      <alignment horizontal="left" vertical="top" wrapText="1"/>
    </xf>
    <xf numFmtId="0" fontId="28" fillId="4" borderId="15" xfId="0" applyFont="1" applyFill="1" applyBorder="1" applyAlignment="1">
      <alignment horizontal="left" vertical="top" wrapText="1"/>
    </xf>
    <xf numFmtId="0" fontId="28" fillId="4" borderId="5" xfId="0" applyFont="1" applyFill="1" applyBorder="1" applyAlignment="1">
      <alignment horizontal="left" vertical="top" wrapText="1"/>
    </xf>
    <xf numFmtId="0" fontId="7" fillId="4" borderId="1" xfId="0" applyFont="1" applyFill="1" applyBorder="1" applyAlignment="1">
      <alignment horizontal="center" vertical="top" wrapText="1"/>
    </xf>
    <xf numFmtId="0" fontId="29" fillId="4" borderId="1" xfId="0" applyFont="1" applyFill="1" applyBorder="1" applyAlignment="1">
      <alignment horizontal="center" vertical="top" wrapText="1"/>
    </xf>
    <xf numFmtId="0" fontId="28" fillId="4" borderId="5" xfId="0" applyFont="1" applyFill="1" applyBorder="1" applyAlignment="1">
      <alignment horizontal="center" vertical="top" wrapText="1"/>
    </xf>
    <xf numFmtId="0" fontId="28" fillId="4" borderId="15" xfId="0" applyFont="1" applyFill="1" applyBorder="1" applyAlignment="1">
      <alignment horizontal="center" vertical="top" wrapText="1"/>
    </xf>
    <xf numFmtId="0" fontId="7" fillId="4" borderId="38" xfId="0" applyFont="1" applyFill="1" applyBorder="1" applyAlignment="1">
      <alignment horizontal="center" vertical="top" wrapText="1"/>
    </xf>
    <xf numFmtId="0" fontId="28" fillId="4" borderId="21" xfId="0" applyFont="1" applyFill="1" applyBorder="1" applyAlignment="1">
      <alignment horizontal="center" vertical="top" wrapText="1"/>
    </xf>
    <xf numFmtId="0" fontId="28" fillId="4" borderId="10" xfId="0" applyFont="1" applyFill="1" applyBorder="1" applyAlignment="1">
      <alignment horizontal="center" vertical="top" wrapText="1"/>
    </xf>
    <xf numFmtId="0" fontId="7" fillId="0" borderId="22" xfId="0" applyFont="1" applyBorder="1" applyAlignment="1">
      <alignment horizontal="center" vertical="top" wrapText="1"/>
    </xf>
    <xf numFmtId="0" fontId="28" fillId="4" borderId="21" xfId="0" applyFont="1" applyFill="1" applyBorder="1" applyAlignment="1">
      <alignment horizontal="left" vertical="top" wrapText="1"/>
    </xf>
    <xf numFmtId="0" fontId="28" fillId="4" borderId="10" xfId="0" applyFont="1" applyFill="1" applyBorder="1" applyAlignment="1">
      <alignment horizontal="left" vertical="top" wrapText="1"/>
    </xf>
    <xf numFmtId="0" fontId="4" fillId="5" borderId="4" xfId="0" applyFont="1" applyFill="1" applyBorder="1" applyAlignment="1">
      <alignment horizontal="left" vertical="top"/>
    </xf>
    <xf numFmtId="0" fontId="27" fillId="0" borderId="21" xfId="0" applyFont="1" applyBorder="1" applyAlignment="1">
      <alignment vertical="top"/>
    </xf>
    <xf numFmtId="0" fontId="7" fillId="0" borderId="22" xfId="0" applyFont="1" applyBorder="1" applyAlignment="1">
      <alignment horizontal="center" vertical="top" wrapText="1"/>
    </xf>
    <xf numFmtId="0" fontId="0" fillId="0" borderId="31" xfId="0" applyBorder="1"/>
    <xf numFmtId="0" fontId="9" fillId="0" borderId="4" xfId="0" applyFont="1" applyBorder="1" applyAlignment="1">
      <alignment horizontal="left" vertical="top" wrapText="1"/>
    </xf>
    <xf numFmtId="0" fontId="7" fillId="7" borderId="22" xfId="0" applyFont="1" applyFill="1" applyBorder="1" applyAlignment="1">
      <alignment horizontal="left" vertical="top" wrapText="1"/>
    </xf>
    <xf numFmtId="0" fontId="7" fillId="0" borderId="22" xfId="0" applyFont="1" applyBorder="1" applyAlignment="1">
      <alignment horizontal="left" vertical="top" wrapText="1"/>
    </xf>
    <xf numFmtId="0" fontId="7" fillId="0" borderId="22" xfId="0" applyFont="1" applyBorder="1" applyAlignment="1">
      <alignment horizontal="left" vertical="top" wrapText="1"/>
    </xf>
    <xf numFmtId="0" fontId="7" fillId="7" borderId="22" xfId="0" applyFont="1" applyFill="1" applyBorder="1" applyAlignment="1">
      <alignment horizontal="left" vertical="top" wrapText="1"/>
    </xf>
    <xf numFmtId="0" fontId="11" fillId="0" borderId="40" xfId="0" applyFont="1" applyBorder="1" applyAlignment="1">
      <alignment horizontal="left" vertical="top" wrapText="1"/>
    </xf>
    <xf numFmtId="165" fontId="11" fillId="0" borderId="22" xfId="0" applyNumberFormat="1" applyFont="1" applyFill="1" applyBorder="1" applyAlignment="1">
      <alignment horizontal="center" vertical="top"/>
    </xf>
    <xf numFmtId="164" fontId="10" fillId="0" borderId="32" xfId="0" applyNumberFormat="1" applyFont="1" applyBorder="1" applyAlignment="1">
      <alignment vertical="top"/>
    </xf>
    <xf numFmtId="164" fontId="10" fillId="0" borderId="37" xfId="0" applyNumberFormat="1" applyFont="1" applyBorder="1" applyAlignment="1">
      <alignment horizontal="center" vertical="top"/>
    </xf>
    <xf numFmtId="165" fontId="10" fillId="0" borderId="22" xfId="0" applyNumberFormat="1" applyFont="1" applyBorder="1" applyAlignment="1">
      <alignment horizontal="left" vertical="top"/>
    </xf>
    <xf numFmtId="0" fontId="11" fillId="7" borderId="22" xfId="0" applyFont="1" applyFill="1" applyBorder="1" applyAlignment="1">
      <alignment horizontal="left" vertical="top"/>
    </xf>
    <xf numFmtId="0" fontId="10" fillId="6" borderId="4" xfId="0" applyFont="1" applyFill="1" applyBorder="1" applyAlignment="1">
      <alignment horizontal="left" vertical="top" wrapText="1"/>
    </xf>
    <xf numFmtId="0" fontId="40" fillId="0" borderId="52" xfId="0" applyFont="1" applyBorder="1" applyAlignment="1">
      <alignment horizontal="center" vertical="center" wrapText="1"/>
    </xf>
    <xf numFmtId="0" fontId="40" fillId="0" borderId="53" xfId="0" applyFont="1" applyBorder="1" applyAlignment="1">
      <alignment horizontal="center" vertical="center" wrapText="1"/>
    </xf>
    <xf numFmtId="0" fontId="7" fillId="0" borderId="22" xfId="0" applyFont="1" applyBorder="1" applyAlignment="1">
      <alignment horizontal="center" vertical="top" wrapText="1"/>
    </xf>
    <xf numFmtId="165" fontId="7" fillId="0" borderId="22" xfId="0" applyNumberFormat="1" applyFont="1" applyBorder="1" applyAlignment="1">
      <alignment horizontal="center" vertical="top"/>
    </xf>
    <xf numFmtId="0" fontId="9" fillId="6" borderId="22" xfId="0" applyFont="1" applyFill="1" applyBorder="1" applyAlignment="1">
      <alignment vertical="top" wrapText="1"/>
    </xf>
    <xf numFmtId="0" fontId="7" fillId="0" borderId="22" xfId="0" applyFont="1" applyBorder="1" applyAlignment="1">
      <alignment horizontal="left" vertical="top" wrapText="1"/>
    </xf>
    <xf numFmtId="0" fontId="7" fillId="7" borderId="22" xfId="0" applyFont="1" applyFill="1" applyBorder="1" applyAlignment="1">
      <alignment horizontal="left" vertical="top" wrapText="1"/>
    </xf>
    <xf numFmtId="0" fontId="7" fillId="0" borderId="22" xfId="0" applyFont="1" applyBorder="1" applyAlignment="1">
      <alignment horizontal="center" vertical="top" wrapText="1"/>
    </xf>
    <xf numFmtId="2" fontId="7" fillId="0" borderId="22" xfId="0" applyNumberFormat="1" applyFont="1" applyBorder="1" applyAlignment="1">
      <alignment horizontal="center" vertical="top"/>
    </xf>
    <xf numFmtId="0" fontId="9"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165" fontId="7" fillId="0" borderId="0" xfId="0" applyNumberFormat="1" applyFont="1" applyAlignment="1">
      <alignment vertical="top"/>
    </xf>
    <xf numFmtId="0" fontId="7" fillId="0" borderId="22" xfId="0" applyFont="1" applyBorder="1" applyAlignment="1">
      <alignment vertical="top" wrapText="1"/>
    </xf>
    <xf numFmtId="165" fontId="7" fillId="0" borderId="37" xfId="0" applyNumberFormat="1" applyFont="1" applyBorder="1" applyAlignment="1">
      <alignment horizontal="left" vertical="top"/>
    </xf>
    <xf numFmtId="165" fontId="7" fillId="0" borderId="22" xfId="0" applyNumberFormat="1" applyFont="1" applyBorder="1" applyAlignment="1">
      <alignment horizontal="left" vertical="top"/>
    </xf>
    <xf numFmtId="0" fontId="9" fillId="7" borderId="22" xfId="0" applyFont="1" applyFill="1" applyBorder="1" applyAlignment="1">
      <alignment horizontal="left" vertical="top"/>
    </xf>
    <xf numFmtId="0" fontId="9" fillId="0" borderId="4" xfId="0" applyFont="1" applyBorder="1" applyAlignment="1">
      <alignment horizontal="left" vertical="top" wrapText="1"/>
    </xf>
    <xf numFmtId="0" fontId="9" fillId="0" borderId="4" xfId="0" applyFont="1" applyFill="1" applyBorder="1" applyAlignment="1">
      <alignment horizontal="left" vertical="top" wrapText="1"/>
    </xf>
    <xf numFmtId="165" fontId="9" fillId="0" borderId="4" xfId="0" applyNumberFormat="1" applyFont="1" applyFill="1" applyBorder="1" applyAlignment="1">
      <alignment horizontal="left" vertical="top"/>
    </xf>
    <xf numFmtId="0" fontId="9" fillId="0" borderId="9" xfId="0" applyFont="1" applyFill="1" applyBorder="1" applyAlignment="1">
      <alignment horizontal="left" vertical="top"/>
    </xf>
    <xf numFmtId="0" fontId="42" fillId="0" borderId="10" xfId="0" applyFont="1" applyBorder="1" applyAlignment="1">
      <alignment vertical="top"/>
    </xf>
    <xf numFmtId="165" fontId="9" fillId="0" borderId="4" xfId="0" applyNumberFormat="1" applyFont="1" applyBorder="1" applyAlignment="1">
      <alignment horizontal="left" vertical="top"/>
    </xf>
    <xf numFmtId="165" fontId="44" fillId="0" borderId="4" xfId="0" applyNumberFormat="1" applyFont="1" applyBorder="1" applyAlignment="1">
      <alignment horizontal="left" vertical="top"/>
    </xf>
    <xf numFmtId="0" fontId="7" fillId="0" borderId="22" xfId="0" applyFont="1" applyBorder="1" applyAlignment="1">
      <alignment horizontal="center" vertical="top" wrapText="1"/>
    </xf>
    <xf numFmtId="0" fontId="7" fillId="7" borderId="22" xfId="0" applyFont="1" applyFill="1" applyBorder="1" applyAlignment="1">
      <alignment horizontal="left" vertical="top" wrapText="1"/>
    </xf>
    <xf numFmtId="0" fontId="7" fillId="0" borderId="22" xfId="0" applyFont="1" applyBorder="1" applyAlignment="1">
      <alignment horizontal="left" vertical="top" wrapText="1"/>
    </xf>
    <xf numFmtId="0" fontId="9" fillId="0" borderId="4" xfId="0" applyFont="1" applyBorder="1" applyAlignment="1">
      <alignment horizontal="left" vertical="top" wrapText="1"/>
    </xf>
    <xf numFmtId="0" fontId="7" fillId="0" borderId="22" xfId="0" applyFont="1" applyBorder="1" applyAlignment="1">
      <alignment horizontal="left" vertical="top" wrapText="1"/>
    </xf>
    <xf numFmtId="0" fontId="7" fillId="7" borderId="22" xfId="0" applyFont="1" applyFill="1" applyBorder="1" applyAlignment="1">
      <alignment horizontal="left" vertical="top" wrapText="1"/>
    </xf>
    <xf numFmtId="0" fontId="7" fillId="0" borderId="22" xfId="0" applyFont="1" applyBorder="1" applyAlignment="1">
      <alignment horizontal="center" vertical="top" wrapText="1"/>
    </xf>
    <xf numFmtId="165" fontId="9" fillId="7" borderId="22" xfId="0" applyNumberFormat="1" applyFont="1" applyFill="1" applyBorder="1" applyAlignment="1">
      <alignment horizontal="center" vertical="top"/>
    </xf>
    <xf numFmtId="165" fontId="7" fillId="0" borderId="22" xfId="0" applyNumberFormat="1" applyFont="1" applyBorder="1" applyAlignment="1">
      <alignment horizontal="center" vertical="top" wrapText="1"/>
    </xf>
    <xf numFmtId="0" fontId="9" fillId="7" borderId="37" xfId="0" applyFont="1" applyFill="1" applyBorder="1" applyAlignment="1">
      <alignment horizontal="left" vertical="top" wrapText="1"/>
    </xf>
    <xf numFmtId="0" fontId="9" fillId="0" borderId="22" xfId="0" applyFont="1" applyFill="1" applyBorder="1" applyAlignment="1">
      <alignment horizontal="left" vertical="top" wrapText="1"/>
    </xf>
    <xf numFmtId="0" fontId="45" fillId="0" borderId="0" xfId="0" applyFont="1"/>
    <xf numFmtId="0" fontId="9" fillId="6" borderId="4" xfId="0" applyFont="1" applyFill="1" applyBorder="1" applyAlignment="1">
      <alignment horizontal="left" vertical="top" wrapText="1"/>
    </xf>
    <xf numFmtId="0" fontId="9" fillId="0" borderId="4" xfId="0" applyFont="1" applyBorder="1" applyAlignment="1">
      <alignment horizontal="left" vertical="top" wrapText="1"/>
    </xf>
    <xf numFmtId="0" fontId="7" fillId="0" borderId="22" xfId="0" applyFont="1" applyBorder="1" applyAlignment="1">
      <alignment horizontal="left" vertical="top" wrapText="1"/>
    </xf>
    <xf numFmtId="0" fontId="7" fillId="6" borderId="4"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7" borderId="4" xfId="0" applyFont="1" applyFill="1" applyBorder="1" applyAlignment="1">
      <alignment horizontal="left" vertical="top" wrapText="1"/>
    </xf>
    <xf numFmtId="0" fontId="7" fillId="0" borderId="9" xfId="0" applyFont="1" applyBorder="1" applyAlignment="1">
      <alignment horizontal="left" vertical="top" wrapText="1"/>
    </xf>
    <xf numFmtId="165" fontId="9" fillId="6" borderId="4" xfId="0" applyNumberFormat="1" applyFont="1" applyFill="1" applyBorder="1" applyAlignment="1">
      <alignment horizontal="center" vertical="top"/>
    </xf>
    <xf numFmtId="0" fontId="7" fillId="0" borderId="4" xfId="0" applyFont="1" applyBorder="1" applyAlignment="1">
      <alignment horizontal="left" vertical="top" wrapText="1"/>
    </xf>
    <xf numFmtId="0" fontId="7" fillId="6" borderId="4" xfId="0" applyFont="1" applyFill="1" applyBorder="1" applyAlignment="1">
      <alignment horizontal="left" vertical="top" wrapText="1"/>
    </xf>
    <xf numFmtId="0" fontId="9" fillId="6" borderId="4" xfId="0" applyFont="1" applyFill="1" applyBorder="1" applyAlignment="1">
      <alignment horizontal="center" vertical="top"/>
    </xf>
    <xf numFmtId="0" fontId="9" fillId="7" borderId="4" xfId="0" applyFont="1" applyFill="1" applyBorder="1" applyAlignment="1">
      <alignment horizontal="left" vertical="top" wrapText="1"/>
    </xf>
    <xf numFmtId="0" fontId="26" fillId="6" borderId="9" xfId="0" applyFont="1" applyFill="1" applyBorder="1" applyAlignment="1">
      <alignment horizontal="left" vertical="top"/>
    </xf>
    <xf numFmtId="0" fontId="7" fillId="0" borderId="3" xfId="0" applyFont="1" applyFill="1" applyBorder="1" applyAlignment="1">
      <alignment horizontal="left" vertical="top" wrapText="1"/>
    </xf>
    <xf numFmtId="0" fontId="7" fillId="0" borderId="39" xfId="0" applyFont="1" applyFill="1" applyBorder="1" applyAlignment="1">
      <alignment horizontal="left" vertical="top" wrapText="1"/>
    </xf>
    <xf numFmtId="0" fontId="9" fillId="0" borderId="9" xfId="0" applyFont="1" applyBorder="1" applyAlignment="1">
      <alignment horizontal="left" vertical="top" wrapText="1"/>
    </xf>
    <xf numFmtId="0" fontId="9" fillId="7" borderId="22" xfId="0" applyFont="1" applyFill="1" applyBorder="1" applyAlignment="1">
      <alignment horizontal="left" vertical="top" wrapText="1"/>
    </xf>
    <xf numFmtId="0" fontId="9" fillId="0" borderId="4" xfId="0" applyFont="1" applyBorder="1" applyAlignment="1">
      <alignment horizontal="left" vertical="top" wrapText="1"/>
    </xf>
    <xf numFmtId="0" fontId="7" fillId="7" borderId="22" xfId="0" applyFont="1" applyFill="1" applyBorder="1" applyAlignment="1">
      <alignment horizontal="left" vertical="top" wrapText="1"/>
    </xf>
    <xf numFmtId="0" fontId="9" fillId="0" borderId="53" xfId="0" applyFont="1" applyBorder="1" applyAlignment="1">
      <alignment horizontal="center" vertical="center" wrapText="1"/>
    </xf>
    <xf numFmtId="0" fontId="7" fillId="0" borderId="22" xfId="0" applyFont="1" applyBorder="1" applyAlignment="1">
      <alignment horizontal="center" vertical="top" wrapText="1"/>
    </xf>
    <xf numFmtId="0" fontId="7" fillId="0" borderId="22" xfId="0" applyFont="1" applyBorder="1" applyAlignment="1">
      <alignment horizontal="left" vertical="top" wrapText="1"/>
    </xf>
    <xf numFmtId="0" fontId="9" fillId="6" borderId="22" xfId="0" applyFont="1" applyFill="1" applyBorder="1" applyAlignment="1">
      <alignment horizontal="left" vertical="top" wrapText="1"/>
    </xf>
    <xf numFmtId="0" fontId="7" fillId="0" borderId="22" xfId="0" applyFont="1" applyBorder="1" applyAlignment="1">
      <alignment horizontal="left" vertical="top" wrapText="1"/>
    </xf>
    <xf numFmtId="0" fontId="7" fillId="0" borderId="22" xfId="0" applyFont="1" applyBorder="1" applyAlignment="1">
      <alignment horizontal="left" vertical="top" wrapText="1"/>
    </xf>
    <xf numFmtId="165" fontId="44" fillId="0" borderId="22" xfId="0" applyNumberFormat="1" applyFont="1" applyBorder="1" applyAlignment="1">
      <alignment horizontal="center" vertical="top"/>
    </xf>
    <xf numFmtId="2" fontId="44" fillId="0" borderId="22" xfId="0" applyNumberFormat="1" applyFont="1" applyBorder="1" applyAlignment="1">
      <alignment horizontal="center" vertical="top"/>
    </xf>
    <xf numFmtId="0" fontId="7" fillId="7" borderId="4" xfId="0" applyFont="1" applyFill="1" applyBorder="1" applyAlignment="1">
      <alignment horizontal="left" vertical="top" wrapText="1"/>
    </xf>
    <xf numFmtId="0" fontId="7" fillId="0" borderId="22" xfId="0" applyFont="1" applyBorder="1" applyAlignment="1">
      <alignment horizontal="center" vertical="top" wrapText="1"/>
    </xf>
    <xf numFmtId="0" fontId="7" fillId="0" borderId="22" xfId="0" applyFont="1" applyBorder="1" applyAlignment="1">
      <alignment horizontal="left" vertical="top" wrapText="1"/>
    </xf>
    <xf numFmtId="0" fontId="7" fillId="0" borderId="36" xfId="0" applyFont="1" applyBorder="1" applyAlignment="1">
      <alignment horizontal="left" vertical="top" wrapText="1"/>
    </xf>
    <xf numFmtId="0" fontId="7" fillId="0" borderId="22" xfId="0" applyFont="1" applyBorder="1" applyAlignment="1">
      <alignment horizontal="center" vertical="top" wrapText="1"/>
    </xf>
    <xf numFmtId="0" fontId="7" fillId="7" borderId="22" xfId="0" applyFont="1" applyFill="1" applyBorder="1" applyAlignment="1">
      <alignment horizontal="left" vertical="top" wrapText="1"/>
    </xf>
    <xf numFmtId="0" fontId="7" fillId="0" borderId="22" xfId="0" applyFont="1" applyBorder="1" applyAlignment="1">
      <alignment horizontal="left" vertical="top" wrapText="1"/>
    </xf>
    <xf numFmtId="0" fontId="7" fillId="7" borderId="22" xfId="0" applyFont="1" applyFill="1" applyBorder="1" applyAlignment="1">
      <alignment horizontal="left" vertical="top" wrapText="1"/>
    </xf>
    <xf numFmtId="165" fontId="7" fillId="7" borderId="22" xfId="0" applyNumberFormat="1" applyFont="1" applyFill="1" applyBorder="1" applyAlignment="1">
      <alignment horizontal="center" vertical="top"/>
    </xf>
    <xf numFmtId="165" fontId="9" fillId="7" borderId="22" xfId="0" applyNumberFormat="1" applyFont="1" applyFill="1" applyBorder="1" applyAlignment="1">
      <alignment horizontal="left" vertical="top"/>
    </xf>
    <xf numFmtId="165" fontId="47" fillId="0" borderId="0" xfId="0" applyNumberFormat="1" applyFont="1"/>
    <xf numFmtId="165" fontId="11" fillId="6" borderId="22" xfId="0" applyNumberFormat="1" applyFont="1" applyFill="1" applyBorder="1" applyAlignment="1">
      <alignment horizontal="center" vertical="top"/>
    </xf>
    <xf numFmtId="0" fontId="26" fillId="6" borderId="22" xfId="0" applyFont="1" applyFill="1" applyBorder="1" applyAlignment="1">
      <alignment horizontal="center" vertical="top"/>
    </xf>
    <xf numFmtId="165" fontId="4" fillId="7" borderId="37" xfId="0" applyNumberFormat="1" applyFont="1" applyFill="1" applyBorder="1" applyAlignment="1">
      <alignment horizontal="center" vertical="top"/>
    </xf>
    <xf numFmtId="165" fontId="9" fillId="6" borderId="22" xfId="0" applyNumberFormat="1" applyFont="1" applyFill="1" applyBorder="1" applyAlignment="1">
      <alignment horizontal="center" vertical="top"/>
    </xf>
    <xf numFmtId="0" fontId="4" fillId="6" borderId="22" xfId="0" applyFont="1" applyFill="1" applyBorder="1" applyAlignment="1">
      <alignment horizontal="center" vertical="top"/>
    </xf>
    <xf numFmtId="165" fontId="31" fillId="0" borderId="9" xfId="0" applyNumberFormat="1" applyFont="1" applyBorder="1" applyAlignment="1">
      <alignment horizontal="center" vertical="top"/>
    </xf>
    <xf numFmtId="0" fontId="31" fillId="0" borderId="9" xfId="0" applyFont="1" applyBorder="1" applyAlignment="1">
      <alignment horizontal="center" vertical="top"/>
    </xf>
    <xf numFmtId="2" fontId="47" fillId="7" borderId="9" xfId="0" applyNumberFormat="1" applyFont="1" applyFill="1" applyBorder="1" applyAlignment="1">
      <alignment horizontal="center" vertical="center"/>
    </xf>
    <xf numFmtId="49" fontId="47" fillId="7" borderId="9" xfId="0" applyNumberFormat="1" applyFont="1" applyFill="1" applyBorder="1" applyAlignment="1">
      <alignment horizontal="center" vertical="center"/>
    </xf>
    <xf numFmtId="165" fontId="44" fillId="7" borderId="9" xfId="0" applyNumberFormat="1" applyFont="1" applyFill="1" applyBorder="1" applyAlignment="1">
      <alignment horizontal="center" vertical="center"/>
    </xf>
    <xf numFmtId="49" fontId="44" fillId="7" borderId="9" xfId="0" applyNumberFormat="1" applyFont="1" applyFill="1" applyBorder="1" applyAlignment="1">
      <alignment horizontal="center" vertical="center"/>
    </xf>
    <xf numFmtId="165" fontId="49" fillId="0" borderId="9" xfId="0" applyNumberFormat="1" applyFont="1" applyBorder="1" applyAlignment="1">
      <alignment horizontal="center" vertical="top"/>
    </xf>
    <xf numFmtId="0" fontId="49" fillId="6" borderId="4" xfId="0" applyFont="1" applyFill="1" applyBorder="1" applyAlignment="1">
      <alignment horizontal="center" vertical="top"/>
    </xf>
    <xf numFmtId="165" fontId="44" fillId="7" borderId="9" xfId="0" applyNumberFormat="1" applyFont="1" applyFill="1" applyBorder="1" applyAlignment="1">
      <alignment horizontal="center" vertical="top"/>
    </xf>
    <xf numFmtId="165" fontId="44" fillId="7" borderId="4" xfId="0" applyNumberFormat="1" applyFont="1" applyFill="1" applyBorder="1" applyAlignment="1">
      <alignment horizontal="center" vertical="top"/>
    </xf>
    <xf numFmtId="165" fontId="44" fillId="0" borderId="4" xfId="0" applyNumberFormat="1" applyFont="1" applyBorder="1" applyAlignment="1">
      <alignment horizontal="center" vertical="top"/>
    </xf>
    <xf numFmtId="165" fontId="47" fillId="0" borderId="4" xfId="0" applyNumberFormat="1" applyFont="1" applyBorder="1" applyAlignment="1">
      <alignment horizontal="center" vertical="top"/>
    </xf>
    <xf numFmtId="165" fontId="38" fillId="0" borderId="8" xfId="0" applyNumberFormat="1" applyFont="1" applyBorder="1" applyAlignment="1">
      <alignment horizontal="left" vertical="top"/>
    </xf>
    <xf numFmtId="165" fontId="38" fillId="0" borderId="3" xfId="0" applyNumberFormat="1" applyFont="1" applyBorder="1" applyAlignment="1">
      <alignment horizontal="left" vertical="top"/>
    </xf>
    <xf numFmtId="0" fontId="31" fillId="0" borderId="8" xfId="0" applyFont="1" applyBorder="1" applyAlignment="1">
      <alignment horizontal="left" vertical="top"/>
    </xf>
    <xf numFmtId="0" fontId="31" fillId="0" borderId="3" xfId="0" applyFont="1" applyBorder="1" applyAlignment="1">
      <alignment horizontal="left" vertical="top"/>
    </xf>
    <xf numFmtId="0" fontId="49" fillId="0" borderId="9" xfId="0" applyFont="1" applyBorder="1" applyAlignment="1">
      <alignment horizontal="left" vertical="top"/>
    </xf>
    <xf numFmtId="165" fontId="31" fillId="0" borderId="38" xfId="0" applyNumberFormat="1" applyFont="1" applyBorder="1" applyAlignment="1">
      <alignment horizontal="left" vertical="top"/>
    </xf>
    <xf numFmtId="0" fontId="31" fillId="0" borderId="38" xfId="0" applyFont="1" applyBorder="1" applyAlignment="1">
      <alignment horizontal="left" vertical="top"/>
    </xf>
    <xf numFmtId="165" fontId="38" fillId="0" borderId="38" xfId="0" applyNumberFormat="1" applyFont="1" applyBorder="1" applyAlignment="1">
      <alignment horizontal="left" vertical="top"/>
    </xf>
    <xf numFmtId="0" fontId="38" fillId="0" borderId="8" xfId="0" applyFont="1" applyBorder="1" applyAlignment="1">
      <alignment horizontal="left" vertical="top"/>
    </xf>
    <xf numFmtId="0" fontId="38" fillId="0" borderId="10" xfId="0" applyFont="1" applyBorder="1" applyAlignment="1">
      <alignment horizontal="left" vertical="top"/>
    </xf>
    <xf numFmtId="0" fontId="49" fillId="0" borderId="4" xfId="0" applyFont="1" applyBorder="1" applyAlignment="1">
      <alignment horizontal="left" vertical="top"/>
    </xf>
    <xf numFmtId="165" fontId="31" fillId="0" borderId="10" xfId="0" applyNumberFormat="1" applyFont="1" applyBorder="1" applyAlignment="1">
      <alignment horizontal="left" vertical="top"/>
    </xf>
    <xf numFmtId="0" fontId="31" fillId="0" borderId="10" xfId="0" applyFont="1" applyBorder="1" applyAlignment="1">
      <alignment horizontal="left" vertical="top"/>
    </xf>
    <xf numFmtId="165" fontId="44" fillId="0" borderId="9" xfId="0" applyNumberFormat="1" applyFont="1" applyBorder="1" applyAlignment="1">
      <alignment horizontal="left" vertical="top"/>
    </xf>
    <xf numFmtId="0" fontId="47" fillId="0" borderId="4" xfId="0" applyFont="1" applyBorder="1" applyAlignment="1">
      <alignment horizontal="left" vertical="top"/>
    </xf>
    <xf numFmtId="165" fontId="44" fillId="0" borderId="4" xfId="0" applyNumberFormat="1" applyFont="1" applyFill="1" applyBorder="1" applyAlignment="1">
      <alignment horizontal="left" vertical="top"/>
    </xf>
    <xf numFmtId="165" fontId="44" fillId="0" borderId="9" xfId="0" applyNumberFormat="1" applyFont="1" applyFill="1" applyBorder="1" applyAlignment="1">
      <alignment horizontal="left" vertical="top"/>
    </xf>
    <xf numFmtId="165" fontId="48" fillId="0" borderId="9" xfId="0" applyNumberFormat="1" applyFont="1" applyFill="1" applyBorder="1" applyAlignment="1">
      <alignment horizontal="left" vertical="top"/>
    </xf>
    <xf numFmtId="0" fontId="49" fillId="0" borderId="9" xfId="0" applyFont="1" applyFill="1" applyBorder="1" applyAlignment="1">
      <alignment horizontal="left" vertical="top"/>
    </xf>
    <xf numFmtId="165" fontId="48" fillId="7" borderId="4" xfId="0" applyNumberFormat="1" applyFont="1" applyFill="1" applyBorder="1" applyAlignment="1">
      <alignment horizontal="left" vertical="top"/>
    </xf>
    <xf numFmtId="0" fontId="48" fillId="7" borderId="4" xfId="0" applyFont="1" applyFill="1" applyBorder="1" applyAlignment="1">
      <alignment horizontal="left" vertical="top"/>
    </xf>
    <xf numFmtId="0" fontId="48" fillId="0" borderId="4" xfId="0" applyFont="1" applyBorder="1" applyAlignment="1">
      <alignment horizontal="left" vertical="top"/>
    </xf>
    <xf numFmtId="165" fontId="51" fillId="0" borderId="10" xfId="0" applyNumberFormat="1" applyFont="1" applyBorder="1" applyAlignment="1">
      <alignment vertical="top"/>
    </xf>
    <xf numFmtId="165" fontId="51" fillId="0" borderId="4" xfId="0" applyNumberFormat="1" applyFont="1" applyBorder="1" applyAlignment="1">
      <alignment vertical="top"/>
    </xf>
    <xf numFmtId="0" fontId="7" fillId="0" borderId="22" xfId="0" applyFont="1" applyBorder="1" applyAlignment="1">
      <alignment horizontal="left" vertical="top" wrapText="1"/>
    </xf>
    <xf numFmtId="0" fontId="7" fillId="0" borderId="22" xfId="0" applyFont="1" applyBorder="1" applyAlignment="1">
      <alignment horizontal="center" vertical="top" wrapText="1"/>
    </xf>
    <xf numFmtId="0" fontId="7" fillId="0" borderId="4" xfId="0" applyFont="1" applyBorder="1" applyAlignment="1">
      <alignment horizontal="left" vertical="top" wrapText="1"/>
    </xf>
    <xf numFmtId="0" fontId="7" fillId="6" borderId="4" xfId="0" applyFont="1" applyFill="1" applyBorder="1" applyAlignment="1">
      <alignment horizontal="left" vertical="top" wrapText="1"/>
    </xf>
    <xf numFmtId="0" fontId="7" fillId="0" borderId="4" xfId="0" applyFont="1" applyFill="1" applyBorder="1" applyAlignment="1">
      <alignment horizontal="left" vertical="top" wrapText="1"/>
    </xf>
    <xf numFmtId="165" fontId="4" fillId="0" borderId="4" xfId="0" applyNumberFormat="1" applyFont="1" applyFill="1" applyBorder="1" applyAlignment="1">
      <alignment horizontal="left" vertical="top"/>
    </xf>
    <xf numFmtId="0" fontId="20" fillId="0" borderId="0" xfId="0" applyFont="1" applyAlignment="1">
      <alignment horizontal="left"/>
    </xf>
    <xf numFmtId="0" fontId="15" fillId="4" borderId="1" xfId="0" applyFont="1" applyFill="1" applyBorder="1" applyAlignment="1">
      <alignment horizontal="center" vertical="top" wrapText="1"/>
    </xf>
    <xf numFmtId="0" fontId="15" fillId="4" borderId="3" xfId="0" applyFont="1" applyFill="1" applyBorder="1" applyAlignment="1">
      <alignment horizontal="center" vertical="top" wrapText="1"/>
    </xf>
    <xf numFmtId="0" fontId="25" fillId="4" borderId="15" xfId="0" applyFont="1" applyFill="1" applyBorder="1" applyAlignment="1">
      <alignment horizontal="center" vertical="top" wrapText="1"/>
    </xf>
    <xf numFmtId="0" fontId="25" fillId="4" borderId="17" xfId="0" applyFont="1" applyFill="1" applyBorder="1" applyAlignment="1">
      <alignment horizontal="center" vertical="top" wrapText="1"/>
    </xf>
    <xf numFmtId="0" fontId="25" fillId="4" borderId="5" xfId="0" applyFont="1" applyFill="1" applyBorder="1" applyAlignment="1">
      <alignment horizontal="center" vertical="top" wrapText="1"/>
    </xf>
    <xf numFmtId="0" fontId="25" fillId="4" borderId="8" xfId="0" applyFont="1" applyFill="1" applyBorder="1" applyAlignment="1">
      <alignment horizontal="center" vertical="top" wrapText="1"/>
    </xf>
    <xf numFmtId="0" fontId="25" fillId="4" borderId="6" xfId="0" applyFont="1" applyFill="1" applyBorder="1" applyAlignment="1">
      <alignment horizontal="center" vertical="top" wrapText="1"/>
    </xf>
    <xf numFmtId="0" fontId="15" fillId="4" borderId="8" xfId="0" applyFont="1" applyFill="1" applyBorder="1" applyAlignment="1">
      <alignment horizontal="center" vertical="top" wrapText="1"/>
    </xf>
    <xf numFmtId="0" fontId="15" fillId="4" borderId="9" xfId="0" applyFont="1" applyFill="1" applyBorder="1" applyAlignment="1">
      <alignment horizontal="center" vertical="top" wrapText="1"/>
    </xf>
    <xf numFmtId="0" fontId="9" fillId="0" borderId="21" xfId="0" applyFont="1" applyBorder="1" applyAlignment="1">
      <alignment horizontal="justify" vertical="top" wrapText="1"/>
    </xf>
    <xf numFmtId="0" fontId="9" fillId="0" borderId="10" xfId="0" applyFont="1" applyBorder="1" applyAlignment="1">
      <alignment horizontal="justify" vertical="top" wrapText="1"/>
    </xf>
    <xf numFmtId="0" fontId="9" fillId="0" borderId="4" xfId="0" applyFont="1" applyBorder="1" applyAlignment="1">
      <alignment horizontal="justify" vertical="top" wrapText="1"/>
    </xf>
    <xf numFmtId="0" fontId="15" fillId="0" borderId="0" xfId="0" applyFont="1" applyBorder="1" applyAlignment="1">
      <alignment horizontal="left" wrapText="1"/>
    </xf>
    <xf numFmtId="0" fontId="0" fillId="0" borderId="0" xfId="0" applyAlignment="1">
      <alignment horizontal="left" wrapText="1"/>
    </xf>
    <xf numFmtId="0" fontId="15" fillId="0" borderId="23" xfId="0" applyFont="1" applyBorder="1" applyAlignment="1">
      <alignment horizontal="left" wrapText="1"/>
    </xf>
    <xf numFmtId="0" fontId="15" fillId="0" borderId="26" xfId="0" applyFont="1" applyBorder="1" applyAlignment="1">
      <alignment horizontal="left" wrapText="1"/>
    </xf>
    <xf numFmtId="0" fontId="15" fillId="0" borderId="24" xfId="0" applyFont="1" applyBorder="1" applyAlignment="1">
      <alignment horizontal="left" wrapText="1"/>
    </xf>
    <xf numFmtId="0" fontId="2" fillId="0" borderId="23" xfId="0" applyFont="1" applyBorder="1" applyAlignment="1">
      <alignment wrapText="1"/>
    </xf>
    <xf numFmtId="0" fontId="2" fillId="0" borderId="26" xfId="0" applyFont="1" applyBorder="1" applyAlignment="1">
      <alignment wrapText="1"/>
    </xf>
    <xf numFmtId="0" fontId="2" fillId="0" borderId="24" xfId="0" applyFont="1" applyBorder="1" applyAlignment="1">
      <alignment wrapText="1"/>
    </xf>
    <xf numFmtId="165" fontId="2" fillId="0" borderId="23" xfId="0" applyNumberFormat="1" applyFont="1" applyBorder="1" applyAlignment="1">
      <alignment wrapText="1"/>
    </xf>
    <xf numFmtId="165" fontId="2" fillId="0" borderId="26" xfId="0" applyNumberFormat="1" applyFont="1" applyBorder="1" applyAlignment="1">
      <alignment wrapText="1"/>
    </xf>
    <xf numFmtId="165" fontId="2" fillId="0" borderId="24" xfId="0" applyNumberFormat="1" applyFont="1" applyBorder="1" applyAlignment="1">
      <alignment wrapText="1"/>
    </xf>
    <xf numFmtId="0" fontId="15" fillId="0" borderId="23" xfId="0" applyFont="1" applyBorder="1" applyAlignment="1">
      <alignment wrapText="1"/>
    </xf>
    <xf numFmtId="0" fontId="15" fillId="0" borderId="26" xfId="0" applyFont="1" applyBorder="1" applyAlignment="1">
      <alignment wrapText="1"/>
    </xf>
    <xf numFmtId="0" fontId="15" fillId="0" borderId="24" xfId="0" applyFont="1" applyBorder="1" applyAlignment="1">
      <alignment wrapText="1"/>
    </xf>
    <xf numFmtId="0" fontId="15" fillId="0" borderId="23" xfId="0" applyFont="1" applyBorder="1" applyAlignment="1">
      <alignment horizontal="right" wrapText="1"/>
    </xf>
    <xf numFmtId="0" fontId="15" fillId="0" borderId="26" xfId="0" applyFont="1" applyBorder="1" applyAlignment="1">
      <alignment horizontal="right" wrapText="1"/>
    </xf>
    <xf numFmtId="0" fontId="15" fillId="0" borderId="24" xfId="0" applyFont="1" applyBorder="1" applyAlignment="1">
      <alignment horizontal="right" wrapText="1"/>
    </xf>
    <xf numFmtId="165" fontId="15" fillId="0" borderId="23" xfId="0" applyNumberFormat="1" applyFont="1" applyBorder="1" applyAlignment="1">
      <alignment horizontal="right" wrapText="1"/>
    </xf>
    <xf numFmtId="165" fontId="15" fillId="0" borderId="26" xfId="0" applyNumberFormat="1" applyFont="1" applyBorder="1" applyAlignment="1">
      <alignment horizontal="right" wrapText="1"/>
    </xf>
    <xf numFmtId="165" fontId="15" fillId="0" borderId="24" xfId="0" applyNumberFormat="1" applyFont="1" applyBorder="1" applyAlignment="1">
      <alignment horizontal="right" wrapText="1"/>
    </xf>
    <xf numFmtId="0" fontId="17" fillId="0" borderId="23" xfId="0" applyFont="1" applyBorder="1" applyAlignment="1">
      <alignment horizontal="left" wrapText="1"/>
    </xf>
    <xf numFmtId="0" fontId="17" fillId="0" borderId="26" xfId="0" applyFont="1" applyBorder="1" applyAlignment="1">
      <alignment horizontal="left" wrapText="1"/>
    </xf>
    <xf numFmtId="0" fontId="17" fillId="0" borderId="24" xfId="0" applyFont="1" applyBorder="1" applyAlignment="1">
      <alignment horizontal="left" wrapText="1"/>
    </xf>
    <xf numFmtId="165" fontId="15" fillId="0" borderId="23" xfId="0" applyNumberFormat="1" applyFont="1" applyBorder="1" applyAlignment="1">
      <alignment wrapText="1"/>
    </xf>
    <xf numFmtId="165" fontId="15" fillId="0" borderId="26" xfId="0" applyNumberFormat="1" applyFont="1" applyBorder="1" applyAlignment="1">
      <alignment wrapText="1"/>
    </xf>
    <xf numFmtId="165" fontId="15" fillId="0" borderId="24" xfId="0" applyNumberFormat="1" applyFont="1" applyBorder="1" applyAlignment="1">
      <alignment wrapText="1"/>
    </xf>
    <xf numFmtId="0" fontId="2" fillId="0" borderId="23" xfId="0" applyFont="1" applyBorder="1" applyAlignment="1">
      <alignment horizontal="left" wrapText="1"/>
    </xf>
    <xf numFmtId="0" fontId="2" fillId="0" borderId="26" xfId="0" applyFont="1" applyBorder="1" applyAlignment="1">
      <alignment horizontal="left" wrapText="1"/>
    </xf>
    <xf numFmtId="0" fontId="2" fillId="0" borderId="24" xfId="0" applyFont="1" applyBorder="1" applyAlignment="1">
      <alignment horizontal="left" wrapText="1"/>
    </xf>
    <xf numFmtId="0" fontId="33" fillId="3" borderId="15" xfId="0" applyFont="1" applyFill="1" applyBorder="1" applyAlignment="1">
      <alignment horizontal="center"/>
    </xf>
    <xf numFmtId="0" fontId="33" fillId="3" borderId="5" xfId="0" applyFont="1" applyFill="1" applyBorder="1" applyAlignment="1">
      <alignment horizontal="center"/>
    </xf>
    <xf numFmtId="0" fontId="33" fillId="3" borderId="6" xfId="0" applyFont="1" applyFill="1" applyBorder="1" applyAlignment="1">
      <alignment horizontal="center"/>
    </xf>
    <xf numFmtId="0" fontId="33" fillId="3" borderId="19" xfId="0" applyFont="1" applyFill="1" applyBorder="1" applyAlignment="1">
      <alignment horizontal="center"/>
    </xf>
    <xf numFmtId="0" fontId="33" fillId="3" borderId="12" xfId="0" applyFont="1" applyFill="1" applyBorder="1" applyAlignment="1">
      <alignment horizontal="center"/>
    </xf>
    <xf numFmtId="0" fontId="33" fillId="3" borderId="11" xfId="0" applyFont="1" applyFill="1" applyBorder="1" applyAlignment="1">
      <alignment horizontal="center"/>
    </xf>
    <xf numFmtId="0" fontId="22" fillId="4" borderId="1" xfId="0" applyFont="1" applyFill="1" applyBorder="1" applyAlignment="1">
      <alignment horizontal="center" vertical="top" wrapText="1"/>
    </xf>
    <xf numFmtId="0" fontId="22" fillId="4" borderId="3" xfId="0" applyFont="1" applyFill="1" applyBorder="1" applyAlignment="1">
      <alignment horizontal="center" vertical="top" wrapText="1"/>
    </xf>
    <xf numFmtId="0" fontId="23" fillId="4" borderId="15" xfId="0" applyFont="1" applyFill="1" applyBorder="1" applyAlignment="1">
      <alignment horizontal="center" vertical="top" wrapText="1"/>
    </xf>
    <xf numFmtId="0" fontId="23" fillId="4" borderId="17" xfId="0" applyFont="1" applyFill="1" applyBorder="1" applyAlignment="1">
      <alignment horizontal="center" vertical="top" wrapText="1"/>
    </xf>
    <xf numFmtId="0" fontId="23" fillId="4" borderId="5" xfId="0" applyFont="1" applyFill="1" applyBorder="1" applyAlignment="1">
      <alignment horizontal="center" vertical="top" wrapText="1"/>
    </xf>
    <xf numFmtId="0" fontId="23" fillId="4" borderId="8" xfId="0" applyFont="1" applyFill="1" applyBorder="1" applyAlignment="1">
      <alignment horizontal="center" vertical="top" wrapText="1"/>
    </xf>
    <xf numFmtId="0" fontId="23" fillId="4" borderId="0" xfId="0" applyFont="1" applyFill="1" applyAlignment="1">
      <alignment horizontal="center" vertical="top" wrapText="1"/>
    </xf>
    <xf numFmtId="0" fontId="23" fillId="4" borderId="14" xfId="0" applyFont="1" applyFill="1" applyBorder="1" applyAlignment="1">
      <alignment horizontal="center" vertical="top" wrapText="1"/>
    </xf>
    <xf numFmtId="0" fontId="13" fillId="4" borderId="8" xfId="0" applyFont="1" applyFill="1" applyBorder="1" applyAlignment="1">
      <alignment horizontal="center" vertical="top" wrapText="1"/>
    </xf>
    <xf numFmtId="0" fontId="13" fillId="4" borderId="13" xfId="0" applyFont="1" applyFill="1" applyBorder="1" applyAlignment="1">
      <alignment horizontal="center" vertical="top" wrapText="1"/>
    </xf>
    <xf numFmtId="0" fontId="21" fillId="2" borderId="1" xfId="0" applyFont="1" applyFill="1" applyBorder="1" applyAlignment="1">
      <alignment horizontal="center" wrapText="1"/>
    </xf>
    <xf numFmtId="0" fontId="21" fillId="2" borderId="2" xfId="0" applyFont="1" applyFill="1" applyBorder="1" applyAlignment="1">
      <alignment horizontal="center" wrapText="1"/>
    </xf>
    <xf numFmtId="0" fontId="21" fillId="2" borderId="3" xfId="0" applyFont="1" applyFill="1" applyBorder="1" applyAlignment="1">
      <alignment horizontal="center" wrapText="1"/>
    </xf>
    <xf numFmtId="0" fontId="21" fillId="2" borderId="15" xfId="0" applyFont="1" applyFill="1" applyBorder="1" applyAlignment="1">
      <alignment horizontal="center" wrapText="1"/>
    </xf>
    <xf numFmtId="0" fontId="21" fillId="2" borderId="5" xfId="0" applyFont="1" applyFill="1" applyBorder="1" applyAlignment="1">
      <alignment horizontal="center" wrapText="1"/>
    </xf>
    <xf numFmtId="0" fontId="21" fillId="2" borderId="6" xfId="0" applyFont="1" applyFill="1" applyBorder="1" applyAlignment="1">
      <alignment horizontal="center" wrapText="1"/>
    </xf>
    <xf numFmtId="0" fontId="21" fillId="2" borderId="16" xfId="0" applyFont="1" applyFill="1" applyBorder="1" applyAlignment="1">
      <alignment horizontal="center" wrapText="1"/>
    </xf>
    <xf numFmtId="0" fontId="21" fillId="2" borderId="0" xfId="0" applyFont="1" applyFill="1" applyBorder="1" applyAlignment="1">
      <alignment horizontal="center" wrapText="1"/>
    </xf>
    <xf numFmtId="0" fontId="21" fillId="2" borderId="7" xfId="0" applyFont="1" applyFill="1" applyBorder="1" applyAlignment="1">
      <alignment horizontal="center" wrapText="1"/>
    </xf>
    <xf numFmtId="0" fontId="21" fillId="2" borderId="17" xfId="0" applyFont="1" applyFill="1" applyBorder="1" applyAlignment="1">
      <alignment horizontal="center" wrapText="1"/>
    </xf>
    <xf numFmtId="0" fontId="21" fillId="2" borderId="8" xfId="0" applyFont="1" applyFill="1" applyBorder="1" applyAlignment="1">
      <alignment horizontal="center" wrapText="1"/>
    </xf>
    <xf numFmtId="0" fontId="21" fillId="2" borderId="9" xfId="0" applyFont="1" applyFill="1" applyBorder="1" applyAlignment="1">
      <alignment horizontal="center" wrapText="1"/>
    </xf>
    <xf numFmtId="0" fontId="21" fillId="3" borderId="10" xfId="0" applyFont="1" applyFill="1" applyBorder="1" applyAlignment="1">
      <alignment horizontal="center" vertical="top" wrapText="1"/>
    </xf>
    <xf numFmtId="0" fontId="21" fillId="3" borderId="10" xfId="0" applyFont="1" applyFill="1" applyBorder="1" applyAlignment="1">
      <alignment horizontal="center"/>
    </xf>
    <xf numFmtId="0" fontId="21" fillId="3" borderId="4" xfId="0" applyFont="1" applyFill="1" applyBorder="1" applyAlignment="1">
      <alignment horizontal="center"/>
    </xf>
    <xf numFmtId="0" fontId="21" fillId="2" borderId="1" xfId="0" applyFont="1" applyFill="1" applyBorder="1" applyAlignment="1">
      <alignment horizontal="center" textRotation="90" wrapText="1"/>
    </xf>
    <xf numFmtId="0" fontId="21" fillId="2" borderId="2" xfId="0" applyFont="1" applyFill="1" applyBorder="1" applyAlignment="1">
      <alignment horizontal="center" textRotation="90" wrapText="1"/>
    </xf>
    <xf numFmtId="0" fontId="21" fillId="2" borderId="3" xfId="0" applyFont="1" applyFill="1" applyBorder="1" applyAlignment="1">
      <alignment horizontal="center" textRotation="90" wrapText="1"/>
    </xf>
    <xf numFmtId="0" fontId="21" fillId="3" borderId="1" xfId="0" applyFont="1" applyFill="1" applyBorder="1" applyAlignment="1">
      <alignment horizontal="center" textRotation="90" wrapText="1"/>
    </xf>
    <xf numFmtId="0" fontId="21" fillId="3" borderId="2" xfId="0" applyFont="1" applyFill="1" applyBorder="1" applyAlignment="1">
      <alignment horizontal="center" textRotation="90" wrapText="1"/>
    </xf>
    <xf numFmtId="0" fontId="9" fillId="0" borderId="18" xfId="0" applyFont="1" applyBorder="1" applyAlignment="1">
      <alignment horizontal="center" textRotation="90" wrapText="1"/>
    </xf>
    <xf numFmtId="0" fontId="9" fillId="6" borderId="21" xfId="0" applyFont="1" applyFill="1" applyBorder="1" applyAlignment="1">
      <alignment horizontal="justify" vertical="top" wrapText="1"/>
    </xf>
    <xf numFmtId="0" fontId="9" fillId="6" borderId="10" xfId="0" applyFont="1" applyFill="1" applyBorder="1" applyAlignment="1">
      <alignment horizontal="justify" vertical="top" wrapText="1"/>
    </xf>
    <xf numFmtId="0" fontId="9" fillId="6" borderId="4" xfId="0" applyFont="1" applyFill="1" applyBorder="1" applyAlignment="1">
      <alignment horizontal="justify" vertical="top" wrapText="1"/>
    </xf>
    <xf numFmtId="0" fontId="9" fillId="4" borderId="1" xfId="0" applyFont="1" applyFill="1" applyBorder="1" applyAlignment="1">
      <alignment horizontal="center" vertical="top" wrapText="1"/>
    </xf>
    <xf numFmtId="0" fontId="9" fillId="4" borderId="3" xfId="0" applyFont="1" applyFill="1" applyBorder="1" applyAlignment="1">
      <alignment horizontal="center" vertical="top" wrapText="1"/>
    </xf>
    <xf numFmtId="0" fontId="24" fillId="4" borderId="15" xfId="0" applyFont="1" applyFill="1" applyBorder="1" applyAlignment="1">
      <alignment horizontal="center" vertical="top" wrapText="1"/>
    </xf>
    <xf numFmtId="0" fontId="24" fillId="4" borderId="17" xfId="0" applyFont="1" applyFill="1" applyBorder="1" applyAlignment="1">
      <alignment horizontal="center" vertical="top" wrapText="1"/>
    </xf>
    <xf numFmtId="0" fontId="24" fillId="4" borderId="5" xfId="0" applyFont="1" applyFill="1" applyBorder="1" applyAlignment="1">
      <alignment horizontal="center" vertical="top" wrapText="1"/>
    </xf>
    <xf numFmtId="0" fontId="24" fillId="4" borderId="8" xfId="0" applyFont="1" applyFill="1" applyBorder="1" applyAlignment="1">
      <alignment horizontal="center" vertical="top" wrapText="1"/>
    </xf>
    <xf numFmtId="0" fontId="23" fillId="4" borderId="6" xfId="0" applyFont="1" applyFill="1" applyBorder="1" applyAlignment="1">
      <alignment horizontal="center" vertical="top" wrapText="1"/>
    </xf>
    <xf numFmtId="0" fontId="22" fillId="4" borderId="8" xfId="0" applyFont="1" applyFill="1" applyBorder="1" applyAlignment="1">
      <alignment horizontal="center" vertical="top" wrapText="1"/>
    </xf>
    <xf numFmtId="0" fontId="22" fillId="4" borderId="9" xfId="0" applyFont="1" applyFill="1" applyBorder="1" applyAlignment="1">
      <alignment horizontal="center" vertical="top" wrapText="1"/>
    </xf>
    <xf numFmtId="0" fontId="23" fillId="4" borderId="20" xfId="0" applyFont="1" applyFill="1" applyBorder="1" applyAlignment="1">
      <alignment horizontal="center" vertical="top" wrapText="1"/>
    </xf>
    <xf numFmtId="0" fontId="13" fillId="4" borderId="1" xfId="0" applyFont="1" applyFill="1" applyBorder="1" applyAlignment="1">
      <alignment horizontal="center" vertical="top" wrapText="1"/>
    </xf>
    <xf numFmtId="0" fontId="13" fillId="4" borderId="3" xfId="0" applyFont="1" applyFill="1" applyBorder="1" applyAlignment="1">
      <alignment horizontal="center" vertical="top" wrapText="1"/>
    </xf>
    <xf numFmtId="0" fontId="13" fillId="4" borderId="9" xfId="0" applyFont="1" applyFill="1" applyBorder="1" applyAlignment="1">
      <alignment horizontal="center" vertical="top" wrapText="1"/>
    </xf>
    <xf numFmtId="0" fontId="9" fillId="0" borderId="21" xfId="0" applyFont="1" applyBorder="1" applyAlignment="1">
      <alignment horizontal="left" vertical="top" wrapText="1"/>
    </xf>
    <xf numFmtId="0" fontId="9" fillId="0" borderId="10" xfId="0" applyFont="1" applyBorder="1" applyAlignment="1">
      <alignment horizontal="left" vertical="top" wrapText="1"/>
    </xf>
    <xf numFmtId="0" fontId="9" fillId="0" borderId="4" xfId="0" applyFont="1" applyBorder="1" applyAlignment="1">
      <alignment horizontal="left" vertical="top" wrapText="1"/>
    </xf>
    <xf numFmtId="0" fontId="9" fillId="7" borderId="21" xfId="0" applyFont="1" applyFill="1" applyBorder="1" applyAlignment="1">
      <alignment horizontal="justify" vertical="top" wrapText="1"/>
    </xf>
    <xf numFmtId="0" fontId="9" fillId="7" borderId="10" xfId="0" applyFont="1" applyFill="1" applyBorder="1" applyAlignment="1">
      <alignment horizontal="justify" vertical="top" wrapText="1"/>
    </xf>
    <xf numFmtId="0" fontId="9" fillId="7" borderId="4" xfId="0" applyFont="1" applyFill="1" applyBorder="1" applyAlignment="1">
      <alignment horizontal="justify" vertical="top" wrapText="1"/>
    </xf>
    <xf numFmtId="0" fontId="9" fillId="0" borderId="49" xfId="0" applyFont="1" applyBorder="1" applyAlignment="1">
      <alignment horizontal="justify" vertical="top" wrapText="1"/>
    </xf>
    <xf numFmtId="0" fontId="9" fillId="0" borderId="50" xfId="0" applyFont="1" applyBorder="1" applyAlignment="1">
      <alignment horizontal="justify" vertical="top" wrapText="1"/>
    </xf>
    <xf numFmtId="0" fontId="9" fillId="0" borderId="40" xfId="0" applyFont="1" applyBorder="1" applyAlignment="1">
      <alignment horizontal="justify" vertical="top" wrapText="1"/>
    </xf>
    <xf numFmtId="0" fontId="9" fillId="0" borderId="47" xfId="0" applyFont="1" applyBorder="1" applyAlignment="1">
      <alignment horizontal="justify" vertical="top" wrapText="1"/>
    </xf>
    <xf numFmtId="0" fontId="9" fillId="0" borderId="48" xfId="0" applyFont="1" applyBorder="1" applyAlignment="1">
      <alignment horizontal="justify" vertical="top" wrapText="1"/>
    </xf>
    <xf numFmtId="0" fontId="9" fillId="0" borderId="43" xfId="0" applyFont="1" applyBorder="1" applyAlignment="1">
      <alignment horizontal="justify" vertical="top" wrapText="1"/>
    </xf>
    <xf numFmtId="0" fontId="13" fillId="4" borderId="2" xfId="0" applyFont="1" applyFill="1" applyBorder="1" applyAlignment="1">
      <alignment horizontal="center" vertical="top" wrapText="1"/>
    </xf>
    <xf numFmtId="0" fontId="23" fillId="4" borderId="16" xfId="0" applyFont="1" applyFill="1" applyBorder="1" applyAlignment="1">
      <alignment horizontal="center" vertical="top" wrapText="1"/>
    </xf>
    <xf numFmtId="0" fontId="23" fillId="4" borderId="0" xfId="0" applyFont="1" applyFill="1" applyBorder="1" applyAlignment="1">
      <alignment horizontal="center" vertical="top" wrapText="1"/>
    </xf>
    <xf numFmtId="0" fontId="13" fillId="4" borderId="31" xfId="0" applyFont="1" applyFill="1" applyBorder="1" applyAlignment="1">
      <alignment horizontal="center" vertical="top" wrapText="1"/>
    </xf>
    <xf numFmtId="0" fontId="13" fillId="4" borderId="35" xfId="0" applyFont="1" applyFill="1" applyBorder="1" applyAlignment="1">
      <alignment horizontal="center" vertical="top" wrapText="1"/>
    </xf>
    <xf numFmtId="0" fontId="9" fillId="0" borderId="51" xfId="0" applyFont="1" applyBorder="1" applyAlignment="1">
      <alignment horizontal="left" vertical="top" wrapText="1"/>
    </xf>
    <xf numFmtId="0" fontId="9" fillId="0" borderId="3" xfId="0" applyFont="1" applyBorder="1" applyAlignment="1">
      <alignment horizontal="left" vertical="top" wrapText="1"/>
    </xf>
    <xf numFmtId="0" fontId="20" fillId="0" borderId="8" xfId="0" applyFont="1" applyBorder="1" applyAlignment="1">
      <alignment horizontal="center"/>
    </xf>
    <xf numFmtId="0" fontId="20" fillId="0" borderId="0" xfId="0" applyFont="1" applyAlignment="1">
      <alignment horizontal="center" wrapText="1"/>
    </xf>
    <xf numFmtId="0" fontId="7" fillId="7" borderId="23" xfId="0" applyFont="1" applyFill="1" applyBorder="1" applyAlignment="1">
      <alignment horizontal="justify" vertical="top" wrapText="1"/>
    </xf>
    <xf numFmtId="0" fontId="2" fillId="0" borderId="24" xfId="0" applyFont="1" applyBorder="1" applyAlignment="1">
      <alignment horizontal="justify" vertical="top" wrapText="1"/>
    </xf>
    <xf numFmtId="0" fontId="7" fillId="0" borderId="23" xfId="0" applyFont="1" applyFill="1" applyBorder="1" applyAlignment="1">
      <alignment horizontal="justify" vertical="top" wrapText="1"/>
    </xf>
    <xf numFmtId="0" fontId="2" fillId="0" borderId="24" xfId="0" applyFont="1" applyFill="1" applyBorder="1" applyAlignment="1">
      <alignment horizontal="justify" vertical="top" wrapText="1"/>
    </xf>
    <xf numFmtId="0" fontId="2" fillId="7" borderId="24" xfId="0" applyFont="1" applyFill="1" applyBorder="1" applyAlignment="1">
      <alignment horizontal="justify" vertical="top" wrapText="1"/>
    </xf>
    <xf numFmtId="0" fontId="7" fillId="0" borderId="22" xfId="0" applyFont="1" applyBorder="1" applyAlignment="1">
      <alignment horizontal="justify" vertical="top" wrapText="1"/>
    </xf>
    <xf numFmtId="0" fontId="34" fillId="3" borderId="15" xfId="0" applyFont="1" applyFill="1" applyBorder="1" applyAlignment="1">
      <alignment horizontal="center"/>
    </xf>
    <xf numFmtId="0" fontId="34" fillId="3" borderId="5" xfId="0" applyFont="1" applyFill="1" applyBorder="1" applyAlignment="1">
      <alignment horizontal="center"/>
    </xf>
    <xf numFmtId="0" fontId="34" fillId="3" borderId="6" xfId="0" applyFont="1" applyFill="1" applyBorder="1" applyAlignment="1">
      <alignment horizontal="center"/>
    </xf>
    <xf numFmtId="0" fontId="34" fillId="3" borderId="19" xfId="0" applyFont="1" applyFill="1" applyBorder="1" applyAlignment="1">
      <alignment horizontal="center"/>
    </xf>
    <xf numFmtId="0" fontId="34" fillId="3" borderId="12" xfId="0" applyFont="1" applyFill="1" applyBorder="1" applyAlignment="1">
      <alignment horizontal="center"/>
    </xf>
    <xf numFmtId="0" fontId="34" fillId="3" borderId="11" xfId="0" applyFont="1" applyFill="1" applyBorder="1" applyAlignment="1">
      <alignment horizontal="center"/>
    </xf>
    <xf numFmtId="0" fontId="7" fillId="7" borderId="22" xfId="0" applyFont="1" applyFill="1" applyBorder="1" applyAlignment="1">
      <alignment horizontal="justify" vertical="top" wrapText="1"/>
    </xf>
    <xf numFmtId="0" fontId="7" fillId="0" borderId="22" xfId="0" applyFont="1" applyFill="1" applyBorder="1" applyAlignment="1">
      <alignment horizontal="justify" vertical="top" wrapText="1"/>
    </xf>
    <xf numFmtId="0" fontId="7" fillId="7" borderId="23" xfId="0" applyFont="1" applyFill="1" applyBorder="1" applyAlignment="1">
      <alignment horizontal="left" vertical="top" wrapText="1"/>
    </xf>
    <xf numFmtId="0" fontId="7" fillId="7" borderId="24" xfId="0" applyFont="1" applyFill="1" applyBorder="1" applyAlignment="1">
      <alignment horizontal="left" vertical="top" wrapText="1"/>
    </xf>
    <xf numFmtId="0" fontId="28" fillId="4" borderId="22" xfId="0" applyFont="1" applyFill="1" applyBorder="1" applyAlignment="1">
      <alignment horizontal="center" vertical="top" wrapText="1"/>
    </xf>
    <xf numFmtId="0" fontId="7" fillId="0" borderId="23" xfId="0" applyFont="1" applyBorder="1" applyAlignment="1">
      <alignment horizontal="justify" vertical="top" wrapText="1"/>
    </xf>
    <xf numFmtId="0" fontId="7" fillId="0" borderId="24" xfId="0" applyFont="1" applyBorder="1" applyAlignment="1">
      <alignment horizontal="justify" vertical="top" wrapText="1"/>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46" fillId="5" borderId="23" xfId="0" applyFont="1" applyFill="1" applyBorder="1" applyAlignment="1">
      <alignment horizontal="center" wrapText="1"/>
    </xf>
    <xf numFmtId="0" fontId="46" fillId="5" borderId="26" xfId="0" applyFont="1" applyFill="1" applyBorder="1" applyAlignment="1">
      <alignment horizontal="center" wrapText="1"/>
    </xf>
    <xf numFmtId="0" fontId="46" fillId="5" borderId="24" xfId="0" applyFont="1" applyFill="1" applyBorder="1" applyAlignment="1">
      <alignment horizontal="center" wrapText="1"/>
    </xf>
    <xf numFmtId="0" fontId="6" fillId="2" borderId="33" xfId="0" applyFont="1" applyFill="1" applyBorder="1" applyAlignment="1">
      <alignment horizontal="center" wrapText="1"/>
    </xf>
    <xf numFmtId="0" fontId="6" fillId="2" borderId="15" xfId="0" applyFont="1" applyFill="1" applyBorder="1" applyAlignment="1">
      <alignment horizontal="center" wrapText="1"/>
    </xf>
    <xf numFmtId="0" fontId="6" fillId="2" borderId="6" xfId="0" applyFont="1" applyFill="1" applyBorder="1" applyAlignment="1">
      <alignment horizontal="center" wrapText="1"/>
    </xf>
    <xf numFmtId="0" fontId="6" fillId="2" borderId="16" xfId="0" applyFont="1" applyFill="1" applyBorder="1" applyAlignment="1">
      <alignment horizontal="center" wrapText="1"/>
    </xf>
    <xf numFmtId="0" fontId="6" fillId="2" borderId="7" xfId="0" applyFont="1" applyFill="1" applyBorder="1" applyAlignment="1">
      <alignment horizontal="center" wrapText="1"/>
    </xf>
    <xf numFmtId="0" fontId="6" fillId="2" borderId="34" xfId="0" applyFont="1" applyFill="1" applyBorder="1" applyAlignment="1">
      <alignment horizontal="center" wrapText="1"/>
    </xf>
    <xf numFmtId="0" fontId="6" fillId="2" borderId="35" xfId="0" applyFont="1" applyFill="1" applyBorder="1" applyAlignment="1">
      <alignment horizontal="center" wrapText="1"/>
    </xf>
    <xf numFmtId="0" fontId="6" fillId="2" borderId="1" xfId="0" applyFont="1" applyFill="1" applyBorder="1" applyAlignment="1">
      <alignment horizontal="center" textRotation="90" wrapText="1"/>
    </xf>
    <xf numFmtId="0" fontId="6" fillId="2" borderId="2" xfId="0" applyFont="1" applyFill="1" applyBorder="1" applyAlignment="1">
      <alignment horizontal="center" textRotation="90" wrapText="1"/>
    </xf>
    <xf numFmtId="0" fontId="6" fillId="2" borderId="33" xfId="0" applyFont="1" applyFill="1" applyBorder="1" applyAlignment="1">
      <alignment horizontal="center" textRotation="90" wrapText="1"/>
    </xf>
    <xf numFmtId="0" fontId="6" fillId="3" borderId="10" xfId="0" applyFont="1" applyFill="1" applyBorder="1" applyAlignment="1">
      <alignment horizontal="center"/>
    </xf>
    <xf numFmtId="0" fontId="6" fillId="3" borderId="4" xfId="0" applyFont="1" applyFill="1" applyBorder="1" applyAlignment="1">
      <alignment horizontal="center"/>
    </xf>
    <xf numFmtId="0" fontId="6" fillId="3" borderId="10" xfId="0" applyFont="1" applyFill="1" applyBorder="1" applyAlignment="1">
      <alignment horizontal="center" vertical="top" wrapText="1"/>
    </xf>
    <xf numFmtId="0" fontId="1" fillId="5" borderId="23" xfId="0" applyFont="1" applyFill="1" applyBorder="1" applyAlignment="1">
      <alignment horizontal="center" wrapText="1"/>
    </xf>
    <xf numFmtId="0" fontId="1" fillId="5" borderId="26" xfId="0" applyFont="1" applyFill="1" applyBorder="1" applyAlignment="1">
      <alignment horizontal="center" wrapText="1"/>
    </xf>
    <xf numFmtId="0" fontId="1" fillId="5" borderId="24" xfId="0" applyFont="1" applyFill="1" applyBorder="1" applyAlignment="1">
      <alignment horizontal="center" wrapText="1"/>
    </xf>
    <xf numFmtId="0" fontId="34" fillId="3" borderId="1" xfId="0" applyFont="1" applyFill="1" applyBorder="1" applyAlignment="1">
      <alignment horizontal="center" textRotation="90" wrapText="1"/>
    </xf>
    <xf numFmtId="0" fontId="34" fillId="3" borderId="2" xfId="0" applyFont="1" applyFill="1" applyBorder="1" applyAlignment="1">
      <alignment horizontal="center" textRotation="90" wrapText="1"/>
    </xf>
    <xf numFmtId="0" fontId="35" fillId="0" borderId="33" xfId="0" applyFont="1" applyBorder="1" applyAlignment="1">
      <alignment horizontal="center" textRotation="90" wrapText="1"/>
    </xf>
    <xf numFmtId="0" fontId="7" fillId="4" borderId="22" xfId="0" applyFont="1" applyFill="1" applyBorder="1" applyAlignment="1">
      <alignment horizontal="center" vertical="top" wrapText="1"/>
    </xf>
    <xf numFmtId="0" fontId="7" fillId="0" borderId="22" xfId="0" applyFont="1" applyBorder="1" applyAlignment="1">
      <alignment horizontal="center" vertical="top" wrapText="1"/>
    </xf>
    <xf numFmtId="0" fontId="29" fillId="4" borderId="22" xfId="0" applyFont="1" applyFill="1" applyBorder="1" applyAlignment="1">
      <alignment horizontal="center" vertical="top" wrapText="1"/>
    </xf>
    <xf numFmtId="0" fontId="7" fillId="6" borderId="22" xfId="0" applyFont="1" applyFill="1" applyBorder="1" applyAlignment="1">
      <alignment horizontal="justify"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36" xfId="0" applyFont="1" applyBorder="1" applyAlignment="1">
      <alignment horizontal="center" vertical="center" wrapText="1"/>
    </xf>
    <xf numFmtId="0" fontId="7" fillId="0" borderId="44"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37" xfId="0" applyFont="1" applyBorder="1" applyAlignment="1">
      <alignment horizontal="center" vertical="center" wrapText="1"/>
    </xf>
    <xf numFmtId="0" fontId="7" fillId="0" borderId="27" xfId="0" applyFont="1" applyBorder="1" applyAlignment="1">
      <alignment horizontal="justify" vertical="top" wrapText="1"/>
    </xf>
    <xf numFmtId="0" fontId="7" fillId="0" borderId="29" xfId="0" applyFont="1" applyBorder="1" applyAlignment="1">
      <alignment horizontal="justify" vertical="top" wrapText="1"/>
    </xf>
    <xf numFmtId="0" fontId="37" fillId="0" borderId="45" xfId="0" applyFont="1" applyBorder="1" applyAlignment="1">
      <alignment horizontal="justify" vertical="top" wrapText="1"/>
    </xf>
    <xf numFmtId="0" fontId="37" fillId="0" borderId="46" xfId="0" applyFont="1" applyBorder="1" applyAlignment="1">
      <alignment horizontal="justify" vertical="top" wrapText="1"/>
    </xf>
    <xf numFmtId="0" fontId="37" fillId="0" borderId="30" xfId="0" applyFont="1" applyBorder="1" applyAlignment="1">
      <alignment horizontal="justify" vertical="top" wrapText="1"/>
    </xf>
    <xf numFmtId="0" fontId="37" fillId="0" borderId="32" xfId="0" applyFont="1" applyBorder="1" applyAlignment="1">
      <alignment horizontal="justify" vertical="top" wrapText="1"/>
    </xf>
    <xf numFmtId="0" fontId="7" fillId="0" borderId="36" xfId="0" applyFont="1" applyBorder="1" applyAlignment="1">
      <alignment horizontal="center" vertical="top" wrapText="1"/>
    </xf>
    <xf numFmtId="0" fontId="7" fillId="0" borderId="37" xfId="0" applyFont="1" applyBorder="1" applyAlignment="1">
      <alignment horizontal="center" vertical="top" wrapText="1"/>
    </xf>
    <xf numFmtId="0" fontId="7" fillId="0" borderId="27"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2" xfId="0" applyFont="1" applyBorder="1" applyAlignment="1">
      <alignment horizontal="left" vertical="top" wrapText="1"/>
    </xf>
    <xf numFmtId="0" fontId="7" fillId="7" borderId="22" xfId="0" applyFont="1" applyFill="1" applyBorder="1" applyAlignment="1">
      <alignment horizontal="left" vertical="top" wrapText="1"/>
    </xf>
    <xf numFmtId="0" fontId="28" fillId="4" borderId="28" xfId="0" applyFont="1" applyFill="1" applyBorder="1" applyAlignment="1">
      <alignment horizontal="center" vertical="top" wrapText="1"/>
    </xf>
    <xf numFmtId="0" fontId="28" fillId="4" borderId="29" xfId="0" applyFont="1" applyFill="1" applyBorder="1" applyAlignment="1">
      <alignment horizontal="center" vertical="top" wrapText="1"/>
    </xf>
    <xf numFmtId="0" fontId="37" fillId="0" borderId="37" xfId="0" applyFont="1" applyBorder="1" applyAlignment="1">
      <alignment horizontal="center" vertical="top" wrapText="1"/>
    </xf>
    <xf numFmtId="0" fontId="37" fillId="0" borderId="29" xfId="0" applyFont="1" applyBorder="1" applyAlignment="1"/>
    <xf numFmtId="0" fontId="37" fillId="0" borderId="30" xfId="0" applyFont="1" applyBorder="1" applyAlignment="1"/>
    <xf numFmtId="0" fontId="37" fillId="0" borderId="32" xfId="0" applyFont="1" applyBorder="1" applyAlignment="1"/>
    <xf numFmtId="0" fontId="7" fillId="0" borderId="44" xfId="0" applyFont="1" applyBorder="1" applyAlignment="1">
      <alignment horizontal="center" vertical="top" wrapText="1"/>
    </xf>
    <xf numFmtId="0" fontId="37" fillId="0" borderId="44" xfId="0" applyFont="1" applyBorder="1" applyAlignment="1">
      <alignment horizontal="center" vertical="top" wrapText="1"/>
    </xf>
    <xf numFmtId="0" fontId="7" fillId="0" borderId="22" xfId="0" applyFont="1" applyBorder="1" applyAlignment="1">
      <alignment horizontal="left" vertical="top" wrapText="1"/>
    </xf>
    <xf numFmtId="0" fontId="7" fillId="0" borderId="37" xfId="0" applyFont="1" applyBorder="1" applyAlignment="1">
      <alignment horizontal="justify" vertical="top" wrapText="1"/>
    </xf>
    <xf numFmtId="0" fontId="7" fillId="6" borderId="21" xfId="0" applyFont="1" applyFill="1" applyBorder="1" applyAlignment="1">
      <alignment horizontal="left" vertical="top" wrapText="1"/>
    </xf>
    <xf numFmtId="0" fontId="7" fillId="6" borderId="4" xfId="0" applyFont="1" applyFill="1" applyBorder="1" applyAlignment="1">
      <alignment horizontal="left" vertical="top" wrapText="1"/>
    </xf>
    <xf numFmtId="0" fontId="7" fillId="4" borderId="1"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6" borderId="21" xfId="0" applyFont="1" applyFill="1" applyBorder="1" applyAlignment="1">
      <alignment horizontal="justify" vertical="top" wrapText="1"/>
    </xf>
    <xf numFmtId="0" fontId="7" fillId="6" borderId="4" xfId="0" applyFont="1" applyFill="1" applyBorder="1" applyAlignment="1">
      <alignment horizontal="justify" vertical="top" wrapText="1"/>
    </xf>
    <xf numFmtId="0" fontId="7" fillId="0" borderId="21" xfId="0" applyFont="1" applyBorder="1" applyAlignment="1">
      <alignment horizontal="left" vertical="top" wrapText="1"/>
    </xf>
    <xf numFmtId="0" fontId="7" fillId="0" borderId="4" xfId="0" applyFont="1" applyBorder="1" applyAlignment="1">
      <alignment horizontal="left" vertical="top" wrapText="1"/>
    </xf>
    <xf numFmtId="0" fontId="28" fillId="4" borderId="10" xfId="0" applyFont="1" applyFill="1" applyBorder="1" applyAlignment="1">
      <alignment horizontal="center" vertical="top" wrapText="1"/>
    </xf>
    <xf numFmtId="0" fontId="28" fillId="4" borderId="4" xfId="0" applyFont="1" applyFill="1" applyBorder="1" applyAlignment="1">
      <alignment horizontal="center" vertical="top" wrapText="1"/>
    </xf>
    <xf numFmtId="0" fontId="7" fillId="0" borderId="21" xfId="0" applyFont="1" applyBorder="1" applyAlignment="1">
      <alignment horizontal="justify" vertical="top" wrapText="1"/>
    </xf>
    <xf numFmtId="0" fontId="37" fillId="0" borderId="4" xfId="0" applyFont="1" applyBorder="1"/>
    <xf numFmtId="0" fontId="28" fillId="4" borderId="5" xfId="0" applyFont="1" applyFill="1" applyBorder="1" applyAlignment="1">
      <alignment horizontal="center" vertical="top" wrapText="1"/>
    </xf>
    <xf numFmtId="0" fontId="28" fillId="4" borderId="20" xfId="0" applyFont="1" applyFill="1" applyBorder="1" applyAlignment="1">
      <alignment horizontal="center" vertical="top" wrapText="1"/>
    </xf>
    <xf numFmtId="0" fontId="28" fillId="4" borderId="6" xfId="0" applyFont="1" applyFill="1" applyBorder="1" applyAlignment="1">
      <alignment horizontal="center" vertical="top" wrapText="1"/>
    </xf>
    <xf numFmtId="0" fontId="7" fillId="7" borderId="21" xfId="0" applyFont="1" applyFill="1" applyBorder="1" applyAlignment="1">
      <alignment horizontal="justify" vertical="top" wrapText="1"/>
    </xf>
    <xf numFmtId="0" fontId="7" fillId="7" borderId="4" xfId="0" applyFont="1" applyFill="1" applyBorder="1" applyAlignment="1">
      <alignment horizontal="justify"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16" xfId="0" applyFont="1" applyBorder="1" applyAlignment="1">
      <alignment horizontal="left" vertical="top" wrapText="1"/>
    </xf>
    <xf numFmtId="0" fontId="7" fillId="0" borderId="7" xfId="0" applyFont="1" applyBorder="1" applyAlignment="1">
      <alignment horizontal="left" vertical="top" wrapText="1"/>
    </xf>
    <xf numFmtId="0" fontId="7" fillId="0" borderId="17" xfId="0" applyFont="1" applyBorder="1" applyAlignment="1">
      <alignment horizontal="left" vertical="top" wrapText="1"/>
    </xf>
    <xf numFmtId="0" fontId="7" fillId="0" borderId="9"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7" fillId="0" borderId="21" xfId="0" applyFont="1" applyFill="1" applyBorder="1" applyAlignment="1">
      <alignment horizontal="left" vertical="top" wrapText="1"/>
    </xf>
    <xf numFmtId="0" fontId="2" fillId="0" borderId="4" xfId="0" applyFont="1" applyBorder="1" applyAlignment="1">
      <alignment horizontal="left" vertical="top" wrapText="1"/>
    </xf>
    <xf numFmtId="165" fontId="38" fillId="0" borderId="1" xfId="0" applyNumberFormat="1" applyFont="1" applyFill="1" applyBorder="1" applyAlignment="1">
      <alignment horizontal="center" vertical="top"/>
    </xf>
    <xf numFmtId="165" fontId="38" fillId="0" borderId="3" xfId="0" applyNumberFormat="1" applyFont="1" applyFill="1" applyBorder="1" applyAlignment="1">
      <alignment horizontal="center" vertical="top"/>
    </xf>
    <xf numFmtId="0" fontId="7" fillId="0" borderId="1"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1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9" xfId="0" applyFont="1" applyFill="1" applyBorder="1" applyAlignment="1">
      <alignment horizontal="left" vertical="top" wrapText="1"/>
    </xf>
    <xf numFmtId="0" fontId="48" fillId="0" borderId="1" xfId="0" applyFont="1" applyFill="1" applyBorder="1" applyAlignment="1">
      <alignment horizontal="center" vertical="top"/>
    </xf>
    <xf numFmtId="0" fontId="48" fillId="0" borderId="3" xfId="0" applyFont="1" applyFill="1" applyBorder="1" applyAlignment="1">
      <alignment horizontal="center" vertical="top"/>
    </xf>
    <xf numFmtId="0" fontId="7" fillId="0" borderId="1" xfId="0" quotePrefix="1" applyFont="1" applyFill="1" applyBorder="1" applyAlignment="1">
      <alignment horizontal="center" vertical="center" wrapText="1"/>
    </xf>
    <xf numFmtId="0" fontId="7" fillId="0" borderId="3" xfId="0" quotePrefix="1"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3" xfId="0" applyFont="1" applyFill="1" applyBorder="1" applyAlignment="1">
      <alignment horizontal="center" vertical="top" wrapText="1"/>
    </xf>
    <xf numFmtId="0" fontId="7" fillId="0" borderId="4" xfId="0" applyFont="1" applyBorder="1" applyAlignment="1">
      <alignment horizontal="justify" vertical="top" wrapText="1"/>
    </xf>
    <xf numFmtId="0" fontId="7" fillId="0" borderId="4" xfId="0" applyFont="1" applyFill="1" applyBorder="1" applyAlignment="1">
      <alignment horizontal="left" vertical="top" wrapText="1"/>
    </xf>
    <xf numFmtId="0" fontId="7" fillId="7" borderId="21" xfId="0" applyFont="1" applyFill="1" applyBorder="1" applyAlignment="1">
      <alignment horizontal="left" vertical="top" wrapText="1"/>
    </xf>
    <xf numFmtId="0" fontId="2" fillId="7" borderId="4" xfId="0" applyFont="1" applyFill="1" applyBorder="1" applyAlignment="1">
      <alignment horizontal="left" vertical="top" wrapText="1"/>
    </xf>
    <xf numFmtId="0" fontId="28" fillId="4" borderId="5" xfId="0" applyFont="1" applyFill="1" applyBorder="1" applyAlignment="1">
      <alignment horizontal="left" vertical="top" wrapText="1"/>
    </xf>
    <xf numFmtId="0" fontId="28" fillId="4" borderId="6" xfId="0" applyFont="1" applyFill="1" applyBorder="1" applyAlignment="1">
      <alignment horizontal="left" vertical="top" wrapText="1"/>
    </xf>
    <xf numFmtId="0" fontId="28" fillId="4" borderId="15"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8" xfId="0" applyFont="1" applyFill="1" applyBorder="1" applyAlignment="1">
      <alignment horizontal="center" vertical="top" wrapText="1"/>
    </xf>
    <xf numFmtId="0" fontId="7" fillId="4" borderId="9" xfId="0" applyFont="1" applyFill="1" applyBorder="1" applyAlignment="1">
      <alignment horizontal="center" vertical="top" wrapText="1"/>
    </xf>
    <xf numFmtId="165" fontId="44" fillId="0" borderId="1" xfId="0" applyNumberFormat="1" applyFont="1" applyBorder="1" applyAlignment="1">
      <alignment horizontal="left" vertical="top" wrapText="1"/>
    </xf>
    <xf numFmtId="0" fontId="50" fillId="0" borderId="2" xfId="0" applyFont="1" applyBorder="1" applyAlignment="1">
      <alignment horizontal="left" vertical="top" wrapText="1"/>
    </xf>
    <xf numFmtId="0" fontId="50" fillId="0" borderId="3" xfId="0" applyFont="1" applyBorder="1" applyAlignment="1">
      <alignment horizontal="left" vertical="top" wrapText="1"/>
    </xf>
    <xf numFmtId="0" fontId="44" fillId="0" borderId="1" xfId="0" applyFont="1" applyBorder="1" applyAlignment="1">
      <alignment horizontal="left" vertical="top" wrapText="1"/>
    </xf>
    <xf numFmtId="0" fontId="7" fillId="0" borderId="1" xfId="0" quotePrefix="1" applyFont="1" applyBorder="1" applyAlignment="1">
      <alignment horizontal="center" vertical="center" wrapText="1"/>
    </xf>
    <xf numFmtId="0" fontId="7" fillId="0" borderId="3" xfId="0" quotePrefix="1" applyFont="1" applyBorder="1" applyAlignment="1">
      <alignment horizontal="center" vertical="center" wrapText="1"/>
    </xf>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28" fillId="4" borderId="0" xfId="0" applyFont="1" applyFill="1" applyAlignment="1">
      <alignment horizontal="center" vertical="top" wrapText="1"/>
    </xf>
    <xf numFmtId="0" fontId="28" fillId="4" borderId="14" xfId="0" applyFont="1" applyFill="1" applyBorder="1" applyAlignment="1">
      <alignment horizontal="center" vertical="top" wrapText="1"/>
    </xf>
    <xf numFmtId="0" fontId="6" fillId="2" borderId="3" xfId="0" applyFont="1" applyFill="1" applyBorder="1" applyAlignment="1">
      <alignment horizontal="center" wrapText="1"/>
    </xf>
    <xf numFmtId="0" fontId="6" fillId="2" borderId="17" xfId="0" applyFont="1" applyFill="1" applyBorder="1" applyAlignment="1">
      <alignment horizontal="center" wrapText="1"/>
    </xf>
    <xf numFmtId="0" fontId="6" fillId="2" borderId="9" xfId="0" applyFont="1" applyFill="1" applyBorder="1" applyAlignment="1">
      <alignment horizontal="center" wrapText="1"/>
    </xf>
    <xf numFmtId="0" fontId="6" fillId="2" borderId="3" xfId="0" applyFont="1" applyFill="1" applyBorder="1" applyAlignment="1">
      <alignment horizontal="center" textRotation="90" wrapText="1"/>
    </xf>
    <xf numFmtId="0" fontId="34" fillId="2" borderId="1" xfId="0" applyFont="1" applyFill="1" applyBorder="1" applyAlignment="1">
      <alignment horizontal="center" vertical="top" wrapText="1"/>
    </xf>
    <xf numFmtId="0" fontId="35" fillId="0" borderId="2" xfId="0" applyFont="1" applyBorder="1" applyAlignment="1">
      <alignment horizontal="center" vertical="top" wrapText="1"/>
    </xf>
    <xf numFmtId="0" fontId="36" fillId="3" borderId="1" xfId="0" applyFont="1" applyFill="1" applyBorder="1" applyAlignment="1">
      <alignment horizontal="center" textRotation="90" wrapText="1"/>
    </xf>
    <xf numFmtId="0" fontId="32" fillId="0" borderId="2" xfId="0" applyFont="1" applyBorder="1" applyAlignment="1">
      <alignment horizontal="center" textRotation="90" wrapText="1"/>
    </xf>
    <xf numFmtId="0" fontId="32" fillId="0" borderId="18" xfId="0" applyFont="1" applyBorder="1" applyAlignment="1">
      <alignment horizontal="center" textRotation="90" wrapText="1"/>
    </xf>
    <xf numFmtId="0" fontId="28" fillId="4" borderId="0" xfId="0" applyFont="1" applyFill="1" applyBorder="1" applyAlignment="1">
      <alignment horizontal="left" vertical="top" wrapText="1"/>
    </xf>
    <xf numFmtId="0" fontId="28" fillId="4" borderId="7" xfId="0" applyFont="1" applyFill="1" applyBorder="1" applyAlignment="1">
      <alignment horizontal="left" vertical="top" wrapText="1"/>
    </xf>
    <xf numFmtId="0" fontId="28" fillId="5" borderId="10" xfId="0" applyFont="1" applyFill="1" applyBorder="1" applyAlignment="1">
      <alignment horizontal="left" vertical="top" wrapText="1"/>
    </xf>
    <xf numFmtId="0" fontId="7" fillId="7" borderId="4" xfId="0" applyFont="1" applyFill="1" applyBorder="1" applyAlignment="1">
      <alignment horizontal="left" vertical="top" wrapText="1"/>
    </xf>
    <xf numFmtId="0" fontId="28" fillId="4" borderId="20" xfId="0" applyFont="1" applyFill="1" applyBorder="1" applyAlignment="1">
      <alignment horizontal="left" vertical="top" wrapText="1"/>
    </xf>
  </cellXfs>
  <cellStyles count="1">
    <cellStyle name="Įprastas" xfId="0" builtinId="0"/>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zoomScaleNormal="100" workbookViewId="0">
      <selection activeCell="R92" sqref="R92"/>
    </sheetView>
  </sheetViews>
  <sheetFormatPr defaultRowHeight="15" x14ac:dyDescent="0.25"/>
  <cols>
    <col min="1" max="1" width="6.28515625" customWidth="1"/>
    <col min="4" max="4" width="4.28515625" customWidth="1"/>
    <col min="5" max="5" width="15.7109375" customWidth="1"/>
    <col min="6" max="6" width="3.7109375" customWidth="1"/>
    <col min="7" max="7" width="3.28515625" customWidth="1"/>
    <col min="8" max="8" width="3.7109375" customWidth="1"/>
    <col min="9" max="9" width="40.7109375" customWidth="1"/>
    <col min="10" max="10" width="12.5703125" customWidth="1"/>
    <col min="11" max="11" width="5.28515625" customWidth="1"/>
    <col min="12" max="13" width="5" customWidth="1"/>
    <col min="14" max="14" width="5.28515625" customWidth="1"/>
    <col min="15" max="15" width="5" customWidth="1"/>
  </cols>
  <sheetData>
    <row r="1" spans="1:16" ht="43.5" customHeight="1" x14ac:dyDescent="0.25">
      <c r="A1" s="12"/>
      <c r="B1" s="12"/>
      <c r="C1" s="12"/>
      <c r="D1" s="12"/>
      <c r="E1" s="12"/>
      <c r="F1" s="12"/>
      <c r="G1" s="12"/>
      <c r="H1" s="12"/>
      <c r="I1" s="368" t="s">
        <v>646</v>
      </c>
      <c r="J1" s="369"/>
      <c r="K1" s="369"/>
      <c r="L1" s="369"/>
      <c r="M1" s="369"/>
      <c r="N1" s="369"/>
      <c r="O1" s="369"/>
    </row>
    <row r="2" spans="1:16" ht="15.6" customHeight="1" x14ac:dyDescent="0.25">
      <c r="A2" s="98"/>
      <c r="B2" s="12"/>
      <c r="C2" s="12"/>
      <c r="D2" s="12"/>
      <c r="E2" s="12"/>
      <c r="F2" s="12"/>
      <c r="G2" s="12"/>
      <c r="H2" s="12"/>
      <c r="I2" s="99" t="s">
        <v>569</v>
      </c>
      <c r="J2" s="97"/>
      <c r="K2" s="97"/>
      <c r="L2" s="97"/>
      <c r="M2" s="97"/>
      <c r="N2" s="97"/>
      <c r="O2" s="97"/>
    </row>
    <row r="3" spans="1:16" ht="28.15" customHeight="1" x14ac:dyDescent="0.25">
      <c r="A3" s="470" t="s">
        <v>647</v>
      </c>
      <c r="B3" s="470"/>
      <c r="C3" s="470"/>
      <c r="D3" s="470"/>
      <c r="E3" s="470"/>
      <c r="F3" s="470"/>
      <c r="G3" s="470"/>
      <c r="H3" s="470"/>
      <c r="I3" s="470"/>
      <c r="J3" s="470"/>
      <c r="K3" s="470"/>
      <c r="L3" s="470"/>
      <c r="M3" s="470"/>
      <c r="N3" s="470"/>
      <c r="O3" s="470"/>
      <c r="P3" s="9"/>
    </row>
    <row r="4" spans="1:16" ht="16.5" customHeight="1" x14ac:dyDescent="0.25">
      <c r="A4" s="388"/>
      <c r="B4" s="389"/>
      <c r="C4" s="389"/>
      <c r="D4" s="389"/>
      <c r="E4" s="390"/>
      <c r="F4" s="370" t="s">
        <v>648</v>
      </c>
      <c r="G4" s="371"/>
      <c r="H4" s="372"/>
      <c r="I4" s="27"/>
      <c r="J4" s="27"/>
      <c r="K4" s="27"/>
      <c r="L4" s="27"/>
      <c r="M4" s="27"/>
      <c r="N4" s="27"/>
      <c r="O4" s="27"/>
      <c r="P4" s="9"/>
    </row>
    <row r="5" spans="1:16" ht="14.45" customHeight="1" x14ac:dyDescent="0.25">
      <c r="A5" s="379" t="s">
        <v>568</v>
      </c>
      <c r="B5" s="380"/>
      <c r="C5" s="380"/>
      <c r="D5" s="380"/>
      <c r="E5" s="381"/>
      <c r="F5" s="391">
        <v>91</v>
      </c>
      <c r="G5" s="392"/>
      <c r="H5" s="393"/>
      <c r="I5" s="27"/>
      <c r="J5" s="27"/>
      <c r="K5" s="27"/>
      <c r="L5" s="27"/>
      <c r="M5" s="27"/>
      <c r="N5" s="27"/>
      <c r="O5" s="27"/>
      <c r="P5" s="9"/>
    </row>
    <row r="6" spans="1:16" ht="14.45" customHeight="1" x14ac:dyDescent="0.25">
      <c r="A6" s="379" t="s">
        <v>308</v>
      </c>
      <c r="B6" s="380"/>
      <c r="C6" s="380"/>
      <c r="D6" s="380"/>
      <c r="E6" s="381"/>
      <c r="F6" s="379">
        <v>130</v>
      </c>
      <c r="G6" s="380"/>
      <c r="H6" s="381"/>
      <c r="I6" s="27"/>
      <c r="J6" s="27"/>
      <c r="K6" s="27"/>
      <c r="L6" s="27"/>
      <c r="M6" s="27"/>
      <c r="N6" s="27"/>
      <c r="O6" s="27"/>
      <c r="P6" s="9"/>
    </row>
    <row r="7" spans="1:16" ht="13.9" customHeight="1" x14ac:dyDescent="0.25">
      <c r="A7" s="379" t="s">
        <v>309</v>
      </c>
      <c r="B7" s="380"/>
      <c r="C7" s="380"/>
      <c r="D7" s="380"/>
      <c r="E7" s="381"/>
      <c r="F7" s="379">
        <v>1</v>
      </c>
      <c r="G7" s="380"/>
      <c r="H7" s="381"/>
      <c r="I7" s="27"/>
      <c r="J7" s="27"/>
      <c r="K7" s="27"/>
      <c r="L7" s="27"/>
      <c r="M7" s="27"/>
      <c r="N7" s="27"/>
      <c r="O7" s="27"/>
      <c r="P7" s="9"/>
    </row>
    <row r="8" spans="1:16" ht="13.9" customHeight="1" x14ac:dyDescent="0.25">
      <c r="A8" s="379" t="s">
        <v>315</v>
      </c>
      <c r="B8" s="380"/>
      <c r="C8" s="380"/>
      <c r="D8" s="380"/>
      <c r="E8" s="381"/>
      <c r="F8" s="379">
        <v>118</v>
      </c>
      <c r="G8" s="380"/>
      <c r="H8" s="381"/>
      <c r="I8" s="27"/>
      <c r="J8" s="27"/>
      <c r="K8" s="27"/>
      <c r="L8" s="27"/>
      <c r="M8" s="27"/>
      <c r="N8" s="27"/>
      <c r="O8" s="27"/>
      <c r="P8" s="9"/>
    </row>
    <row r="9" spans="1:16" ht="13.9" customHeight="1" x14ac:dyDescent="0.25">
      <c r="A9" s="379" t="s">
        <v>312</v>
      </c>
      <c r="B9" s="380"/>
      <c r="C9" s="380"/>
      <c r="D9" s="380"/>
      <c r="E9" s="381"/>
      <c r="F9" s="379">
        <v>11</v>
      </c>
      <c r="G9" s="380"/>
      <c r="H9" s="381"/>
      <c r="I9" s="27"/>
      <c r="J9" s="27"/>
      <c r="K9" s="27"/>
      <c r="L9" s="27"/>
      <c r="M9" s="27"/>
      <c r="N9" s="27"/>
      <c r="O9" s="27"/>
      <c r="P9" s="9"/>
    </row>
    <row r="10" spans="1:16" ht="12.6" customHeight="1" x14ac:dyDescent="0.25">
      <c r="A10" s="28"/>
      <c r="B10" s="28"/>
      <c r="C10" s="28"/>
      <c r="D10" s="28"/>
      <c r="E10" s="28"/>
      <c r="F10" s="28"/>
      <c r="G10" s="28"/>
      <c r="H10" s="28"/>
      <c r="I10" s="27"/>
      <c r="J10" s="27"/>
      <c r="K10" s="27"/>
      <c r="L10" s="27"/>
      <c r="M10" s="27"/>
      <c r="N10" s="27"/>
      <c r="O10" s="27"/>
      <c r="P10" s="9"/>
    </row>
    <row r="11" spans="1:16" ht="15.75" customHeight="1" x14ac:dyDescent="0.25">
      <c r="A11" s="355" t="s">
        <v>307</v>
      </c>
      <c r="B11" s="355"/>
      <c r="C11" s="355"/>
      <c r="D11" s="355"/>
      <c r="E11" s="355"/>
      <c r="F11" s="355"/>
      <c r="G11" s="355"/>
      <c r="H11" s="355"/>
      <c r="I11" s="355"/>
      <c r="J11" s="355"/>
      <c r="K11" s="355"/>
      <c r="L11" s="355"/>
      <c r="M11" s="355"/>
      <c r="N11" s="355"/>
      <c r="O11" s="355"/>
      <c r="P11" s="9"/>
    </row>
    <row r="12" spans="1:16" ht="15.75" customHeight="1" x14ac:dyDescent="0.25">
      <c r="A12" s="370"/>
      <c r="B12" s="371"/>
      <c r="C12" s="371"/>
      <c r="D12" s="371"/>
      <c r="E12" s="372"/>
      <c r="F12" s="370" t="s">
        <v>648</v>
      </c>
      <c r="G12" s="371"/>
      <c r="H12" s="372"/>
      <c r="I12" s="105"/>
      <c r="J12" s="105"/>
      <c r="K12" s="105"/>
      <c r="L12" s="105"/>
      <c r="M12" s="105"/>
      <c r="N12" s="105"/>
      <c r="O12" s="105"/>
      <c r="P12" s="9"/>
    </row>
    <row r="13" spans="1:16" ht="12" customHeight="1" x14ac:dyDescent="0.25">
      <c r="A13" s="379" t="s">
        <v>568</v>
      </c>
      <c r="B13" s="380"/>
      <c r="C13" s="380"/>
      <c r="D13" s="380"/>
      <c r="E13" s="381"/>
      <c r="F13" s="385">
        <v>88</v>
      </c>
      <c r="G13" s="386"/>
      <c r="H13" s="387"/>
      <c r="I13" s="29"/>
      <c r="J13" s="29"/>
      <c r="K13" s="30"/>
      <c r="L13" s="30"/>
      <c r="M13" s="30"/>
      <c r="N13" s="30"/>
      <c r="O13" s="30"/>
      <c r="P13" s="9"/>
    </row>
    <row r="14" spans="1:16" ht="11.45" customHeight="1" x14ac:dyDescent="0.25">
      <c r="A14" s="379" t="s">
        <v>308</v>
      </c>
      <c r="B14" s="380"/>
      <c r="C14" s="380"/>
      <c r="D14" s="380"/>
      <c r="E14" s="381"/>
      <c r="F14" s="382">
        <v>26</v>
      </c>
      <c r="G14" s="383"/>
      <c r="H14" s="384"/>
      <c r="I14" s="29"/>
      <c r="J14" s="29"/>
      <c r="K14" s="30"/>
      <c r="L14" s="30"/>
      <c r="M14" s="30"/>
      <c r="N14" s="30"/>
      <c r="O14" s="30"/>
      <c r="P14" s="9"/>
    </row>
    <row r="15" spans="1:16" ht="13.15" customHeight="1" x14ac:dyDescent="0.25">
      <c r="A15" s="379" t="s">
        <v>309</v>
      </c>
      <c r="B15" s="380"/>
      <c r="C15" s="380"/>
      <c r="D15" s="380"/>
      <c r="E15" s="381"/>
      <c r="F15" s="382"/>
      <c r="G15" s="383"/>
      <c r="H15" s="384"/>
      <c r="I15" s="29"/>
      <c r="J15" s="29"/>
      <c r="K15" s="30"/>
      <c r="L15" s="30"/>
      <c r="M15" s="30"/>
      <c r="N15" s="30"/>
      <c r="O15" s="30"/>
      <c r="P15" s="9"/>
    </row>
    <row r="16" spans="1:16" ht="13.15" customHeight="1" x14ac:dyDescent="0.25">
      <c r="A16" s="379" t="s">
        <v>315</v>
      </c>
      <c r="B16" s="380"/>
      <c r="C16" s="380"/>
      <c r="D16" s="380"/>
      <c r="E16" s="381"/>
      <c r="F16" s="382">
        <v>23</v>
      </c>
      <c r="G16" s="383"/>
      <c r="H16" s="384"/>
      <c r="I16" s="29"/>
      <c r="J16" s="29"/>
      <c r="K16" s="30"/>
      <c r="L16" s="30"/>
      <c r="M16" s="30"/>
      <c r="N16" s="30"/>
      <c r="O16" s="30"/>
      <c r="P16" s="9"/>
    </row>
    <row r="17" spans="1:16" ht="12.6" customHeight="1" x14ac:dyDescent="0.25">
      <c r="A17" s="379" t="s">
        <v>312</v>
      </c>
      <c r="B17" s="380"/>
      <c r="C17" s="380"/>
      <c r="D17" s="380"/>
      <c r="E17" s="381"/>
      <c r="F17" s="382">
        <v>3</v>
      </c>
      <c r="G17" s="383"/>
      <c r="H17" s="384"/>
      <c r="I17" s="29"/>
      <c r="J17" s="29"/>
      <c r="K17" s="30"/>
      <c r="L17" s="30"/>
      <c r="M17" s="30"/>
      <c r="N17" s="30"/>
      <c r="O17" s="30"/>
      <c r="P17" s="9"/>
    </row>
    <row r="18" spans="1:16" ht="10.15" customHeight="1" x14ac:dyDescent="0.25">
      <c r="A18" s="28"/>
      <c r="B18" s="28"/>
      <c r="C18" s="28"/>
      <c r="D18" s="28"/>
      <c r="E18" s="28"/>
      <c r="F18" s="28"/>
      <c r="G18" s="28"/>
      <c r="H18" s="28"/>
      <c r="I18" s="29"/>
      <c r="J18" s="29"/>
      <c r="K18" s="30"/>
      <c r="L18" s="30"/>
      <c r="M18" s="30"/>
      <c r="N18" s="30"/>
      <c r="O18" s="30"/>
      <c r="P18" s="9"/>
    </row>
    <row r="19" spans="1:16" ht="15.75" customHeight="1" x14ac:dyDescent="0.25">
      <c r="A19" s="355" t="s">
        <v>310</v>
      </c>
      <c r="B19" s="355"/>
      <c r="C19" s="355"/>
      <c r="D19" s="355"/>
      <c r="E19" s="355"/>
      <c r="F19" s="355"/>
      <c r="G19" s="355"/>
      <c r="H19" s="355"/>
      <c r="I19" s="355"/>
      <c r="J19" s="355"/>
      <c r="K19" s="355"/>
      <c r="L19" s="355"/>
      <c r="M19" s="355"/>
      <c r="N19" s="355"/>
      <c r="O19" s="355"/>
      <c r="P19" s="9"/>
    </row>
    <row r="20" spans="1:16" ht="13.15" customHeight="1" x14ac:dyDescent="0.25">
      <c r="A20" s="370"/>
      <c r="B20" s="371"/>
      <c r="C20" s="371"/>
      <c r="D20" s="371"/>
      <c r="E20" s="372"/>
      <c r="F20" s="370" t="s">
        <v>648</v>
      </c>
      <c r="G20" s="371"/>
      <c r="H20" s="372"/>
      <c r="I20" s="105"/>
      <c r="J20" s="105"/>
      <c r="K20" s="105"/>
      <c r="L20" s="105"/>
      <c r="M20" s="105"/>
      <c r="N20" s="105"/>
      <c r="O20" s="105"/>
      <c r="P20" s="9"/>
    </row>
    <row r="21" spans="1:16" ht="13.15" customHeight="1" x14ac:dyDescent="0.25">
      <c r="A21" s="373" t="s">
        <v>568</v>
      </c>
      <c r="B21" s="374"/>
      <c r="C21" s="374"/>
      <c r="D21" s="374"/>
      <c r="E21" s="375"/>
      <c r="F21" s="376">
        <v>94</v>
      </c>
      <c r="G21" s="377"/>
      <c r="H21" s="378"/>
      <c r="I21" s="31"/>
      <c r="J21" s="31"/>
      <c r="K21" s="32"/>
      <c r="L21" s="32"/>
      <c r="M21" s="32"/>
      <c r="N21" s="32"/>
      <c r="O21" s="32"/>
      <c r="P21" s="9"/>
    </row>
    <row r="22" spans="1:16" ht="13.15" customHeight="1" x14ac:dyDescent="0.25">
      <c r="A22" s="373" t="s">
        <v>308</v>
      </c>
      <c r="B22" s="374"/>
      <c r="C22" s="374"/>
      <c r="D22" s="374"/>
      <c r="E22" s="375"/>
      <c r="F22" s="373">
        <v>69</v>
      </c>
      <c r="G22" s="374"/>
      <c r="H22" s="375"/>
      <c r="I22" s="31"/>
      <c r="J22" s="31"/>
      <c r="K22" s="32"/>
      <c r="L22" s="32"/>
      <c r="M22" s="32"/>
      <c r="N22" s="32"/>
      <c r="O22" s="32"/>
      <c r="P22" s="9"/>
    </row>
    <row r="23" spans="1:16" ht="12" customHeight="1" x14ac:dyDescent="0.25">
      <c r="A23" s="373" t="s">
        <v>309</v>
      </c>
      <c r="B23" s="374"/>
      <c r="C23" s="374"/>
      <c r="D23" s="374"/>
      <c r="E23" s="375"/>
      <c r="F23" s="373"/>
      <c r="G23" s="374"/>
      <c r="H23" s="375"/>
      <c r="I23" s="31"/>
      <c r="J23" s="31"/>
      <c r="K23" s="32"/>
      <c r="L23" s="32"/>
      <c r="M23" s="32"/>
      <c r="N23" s="32"/>
      <c r="O23" s="32"/>
      <c r="P23" s="9"/>
    </row>
    <row r="24" spans="1:16" ht="12" customHeight="1" x14ac:dyDescent="0.25">
      <c r="A24" s="373" t="s">
        <v>316</v>
      </c>
      <c r="B24" s="374"/>
      <c r="C24" s="374"/>
      <c r="D24" s="374"/>
      <c r="E24" s="375"/>
      <c r="F24" s="373">
        <v>65</v>
      </c>
      <c r="G24" s="374"/>
      <c r="H24" s="375"/>
      <c r="I24" s="31"/>
      <c r="J24" s="31"/>
      <c r="K24" s="32"/>
      <c r="L24" s="32"/>
      <c r="M24" s="32"/>
      <c r="N24" s="32"/>
      <c r="O24" s="32"/>
      <c r="P24" s="9"/>
    </row>
    <row r="25" spans="1:16" ht="10.15" customHeight="1" x14ac:dyDescent="0.25">
      <c r="A25" s="373" t="s">
        <v>312</v>
      </c>
      <c r="B25" s="374"/>
      <c r="C25" s="374"/>
      <c r="D25" s="374"/>
      <c r="E25" s="375"/>
      <c r="F25" s="373">
        <v>4</v>
      </c>
      <c r="G25" s="374"/>
      <c r="H25" s="375"/>
      <c r="I25" s="31"/>
      <c r="J25" s="31"/>
      <c r="K25" s="32"/>
      <c r="L25" s="32"/>
      <c r="M25" s="32"/>
      <c r="N25" s="32"/>
      <c r="O25" s="32"/>
      <c r="P25" s="9"/>
    </row>
    <row r="26" spans="1:16" ht="12" customHeight="1" x14ac:dyDescent="0.25">
      <c r="A26" s="31"/>
      <c r="B26" s="31"/>
      <c r="C26" s="31"/>
      <c r="D26" s="31"/>
      <c r="E26" s="31"/>
      <c r="F26" s="31"/>
      <c r="G26" s="31"/>
      <c r="H26" s="31"/>
      <c r="I26" s="31"/>
      <c r="J26" s="31"/>
      <c r="K26" s="32"/>
      <c r="L26" s="32"/>
      <c r="M26" s="32"/>
      <c r="N26" s="32"/>
      <c r="O26" s="32"/>
      <c r="P26" s="9"/>
    </row>
    <row r="27" spans="1:16" ht="12" customHeight="1" x14ac:dyDescent="0.25">
      <c r="A27" s="355" t="s">
        <v>311</v>
      </c>
      <c r="B27" s="355"/>
      <c r="C27" s="355"/>
      <c r="D27" s="355"/>
      <c r="E27" s="355"/>
      <c r="F27" s="355"/>
      <c r="G27" s="355"/>
      <c r="H27" s="355"/>
      <c r="I27" s="355"/>
      <c r="J27" s="355"/>
      <c r="K27" s="355"/>
      <c r="L27" s="355"/>
      <c r="M27" s="355"/>
      <c r="N27" s="355"/>
      <c r="O27" s="355"/>
      <c r="P27" s="9"/>
    </row>
    <row r="28" spans="1:16" ht="12" customHeight="1" x14ac:dyDescent="0.25">
      <c r="A28" s="394"/>
      <c r="B28" s="395"/>
      <c r="C28" s="395"/>
      <c r="D28" s="395"/>
      <c r="E28" s="396"/>
      <c r="F28" s="394" t="s">
        <v>648</v>
      </c>
      <c r="G28" s="395"/>
      <c r="H28" s="396"/>
      <c r="I28" s="106"/>
      <c r="J28" s="106"/>
      <c r="K28" s="106"/>
      <c r="L28" s="106"/>
      <c r="M28" s="106"/>
      <c r="N28" s="106"/>
      <c r="O28" s="106"/>
      <c r="P28" s="9"/>
    </row>
    <row r="29" spans="1:16" ht="11.45" customHeight="1" x14ac:dyDescent="0.25">
      <c r="A29" s="373" t="s">
        <v>568</v>
      </c>
      <c r="B29" s="374"/>
      <c r="C29" s="374"/>
      <c r="D29" s="374"/>
      <c r="E29" s="375"/>
      <c r="F29" s="376">
        <v>88</v>
      </c>
      <c r="G29" s="377"/>
      <c r="H29" s="378"/>
      <c r="I29" s="31"/>
      <c r="J29" s="31"/>
      <c r="K29" s="32"/>
      <c r="L29" s="32"/>
      <c r="M29" s="32"/>
      <c r="N29" s="32"/>
      <c r="O29" s="32"/>
      <c r="P29" s="9"/>
    </row>
    <row r="30" spans="1:16" ht="12.6" customHeight="1" x14ac:dyDescent="0.25">
      <c r="A30" s="373" t="s">
        <v>308</v>
      </c>
      <c r="B30" s="374"/>
      <c r="C30" s="374"/>
      <c r="D30" s="374"/>
      <c r="E30" s="375"/>
      <c r="F30" s="373">
        <v>35</v>
      </c>
      <c r="G30" s="374"/>
      <c r="H30" s="375"/>
      <c r="I30" s="31"/>
      <c r="J30" s="31"/>
      <c r="K30" s="32"/>
      <c r="L30" s="32"/>
      <c r="M30" s="32"/>
      <c r="N30" s="32"/>
      <c r="O30" s="32"/>
      <c r="P30" s="9"/>
    </row>
    <row r="31" spans="1:16" ht="12" customHeight="1" x14ac:dyDescent="0.25">
      <c r="A31" s="373" t="s">
        <v>309</v>
      </c>
      <c r="B31" s="374"/>
      <c r="C31" s="374"/>
      <c r="D31" s="374"/>
      <c r="E31" s="375"/>
      <c r="F31" s="373">
        <v>1</v>
      </c>
      <c r="G31" s="374"/>
      <c r="H31" s="375"/>
      <c r="I31" s="31"/>
      <c r="J31" s="31"/>
      <c r="K31" s="32"/>
      <c r="L31" s="32"/>
      <c r="M31" s="32"/>
      <c r="N31" s="32"/>
      <c r="O31" s="32"/>
      <c r="P31" s="9"/>
    </row>
    <row r="32" spans="1:16" ht="12" customHeight="1" x14ac:dyDescent="0.25">
      <c r="A32" s="373" t="s">
        <v>315</v>
      </c>
      <c r="B32" s="374"/>
      <c r="C32" s="374"/>
      <c r="D32" s="374"/>
      <c r="E32" s="375"/>
      <c r="F32" s="373">
        <v>30</v>
      </c>
      <c r="G32" s="374"/>
      <c r="H32" s="375"/>
      <c r="I32" s="31"/>
      <c r="J32" s="31"/>
      <c r="K32" s="32"/>
      <c r="L32" s="32"/>
      <c r="M32" s="32"/>
      <c r="N32" s="32"/>
      <c r="O32" s="32"/>
      <c r="P32" s="9"/>
    </row>
    <row r="33" spans="1:16" ht="12" customHeight="1" x14ac:dyDescent="0.25">
      <c r="A33" s="373" t="s">
        <v>312</v>
      </c>
      <c r="B33" s="374"/>
      <c r="C33" s="374"/>
      <c r="D33" s="374"/>
      <c r="E33" s="375"/>
      <c r="F33" s="373">
        <v>4</v>
      </c>
      <c r="G33" s="374"/>
      <c r="H33" s="375"/>
      <c r="I33" s="31"/>
      <c r="J33" s="31"/>
      <c r="K33" s="32"/>
      <c r="L33" s="32"/>
      <c r="M33" s="32"/>
      <c r="N33" s="32"/>
      <c r="O33" s="32"/>
      <c r="P33" s="9"/>
    </row>
    <row r="34" spans="1:16" ht="16.5" customHeight="1" x14ac:dyDescent="0.25">
      <c r="A34" s="31"/>
      <c r="B34" s="31"/>
      <c r="C34" s="31"/>
      <c r="D34" s="31"/>
      <c r="E34" s="31"/>
      <c r="F34" s="31"/>
      <c r="G34" s="31"/>
      <c r="H34" s="31"/>
      <c r="I34" s="31"/>
      <c r="J34" s="31"/>
      <c r="K34" s="31"/>
      <c r="L34" s="31"/>
      <c r="M34" s="31"/>
      <c r="N34" s="31"/>
      <c r="O34" s="31"/>
    </row>
    <row r="35" spans="1:16" ht="15" customHeight="1" thickBot="1" x14ac:dyDescent="0.3">
      <c r="A35" s="469" t="s">
        <v>314</v>
      </c>
      <c r="B35" s="469"/>
      <c r="C35" s="469"/>
      <c r="D35" s="469"/>
      <c r="E35" s="469"/>
      <c r="F35" s="469"/>
      <c r="G35" s="469"/>
      <c r="H35" s="469"/>
      <c r="I35" s="469"/>
      <c r="J35" s="469"/>
      <c r="K35" s="469"/>
      <c r="L35" s="469"/>
      <c r="M35" s="469"/>
      <c r="N35" s="469"/>
      <c r="O35" s="469"/>
    </row>
    <row r="36" spans="1:16" ht="15.75" thickBot="1" x14ac:dyDescent="0.3">
      <c r="A36" s="413" t="s">
        <v>0</v>
      </c>
      <c r="B36" s="416" t="s">
        <v>1</v>
      </c>
      <c r="C36" s="417"/>
      <c r="D36" s="418"/>
      <c r="E36" s="413" t="s">
        <v>2</v>
      </c>
      <c r="F36" s="100"/>
      <c r="G36" s="425"/>
      <c r="H36" s="425"/>
      <c r="I36" s="426" t="s">
        <v>649</v>
      </c>
      <c r="J36" s="426"/>
      <c r="K36" s="426"/>
      <c r="L36" s="426"/>
      <c r="M36" s="426"/>
      <c r="N36" s="426"/>
      <c r="O36" s="427"/>
    </row>
    <row r="37" spans="1:16" ht="27" customHeight="1" x14ac:dyDescent="0.25">
      <c r="A37" s="414"/>
      <c r="B37" s="419"/>
      <c r="C37" s="420"/>
      <c r="D37" s="421"/>
      <c r="E37" s="414"/>
      <c r="F37" s="428" t="s">
        <v>298</v>
      </c>
      <c r="G37" s="428" t="s">
        <v>3</v>
      </c>
      <c r="H37" s="428" t="s">
        <v>4</v>
      </c>
      <c r="I37" s="413" t="s">
        <v>5</v>
      </c>
      <c r="J37" s="82"/>
      <c r="K37" s="431" t="s">
        <v>317</v>
      </c>
      <c r="L37" s="397" t="s">
        <v>318</v>
      </c>
      <c r="M37" s="398"/>
      <c r="N37" s="398"/>
      <c r="O37" s="399"/>
    </row>
    <row r="38" spans="1:16" ht="15.75" thickBot="1" x14ac:dyDescent="0.3">
      <c r="A38" s="414"/>
      <c r="B38" s="419"/>
      <c r="C38" s="420"/>
      <c r="D38" s="421"/>
      <c r="E38" s="414"/>
      <c r="F38" s="429"/>
      <c r="G38" s="429"/>
      <c r="H38" s="429"/>
      <c r="I38" s="414"/>
      <c r="J38" s="82"/>
      <c r="K38" s="432"/>
      <c r="L38" s="400"/>
      <c r="M38" s="401"/>
      <c r="N38" s="401"/>
      <c r="O38" s="402"/>
    </row>
    <row r="39" spans="1:16" ht="98.45" customHeight="1" thickBot="1" x14ac:dyDescent="0.3">
      <c r="A39" s="415"/>
      <c r="B39" s="422"/>
      <c r="C39" s="423"/>
      <c r="D39" s="424"/>
      <c r="E39" s="415"/>
      <c r="F39" s="430"/>
      <c r="G39" s="430"/>
      <c r="H39" s="430"/>
      <c r="I39" s="415"/>
      <c r="J39" s="83" t="s">
        <v>6</v>
      </c>
      <c r="K39" s="433"/>
      <c r="L39" s="88" t="s">
        <v>7</v>
      </c>
      <c r="M39" s="88" t="s">
        <v>8</v>
      </c>
      <c r="N39" s="88" t="s">
        <v>9</v>
      </c>
      <c r="O39" s="88" t="s">
        <v>10</v>
      </c>
    </row>
    <row r="40" spans="1:16" ht="15" customHeight="1" x14ac:dyDescent="0.25">
      <c r="A40" s="403" t="s">
        <v>11</v>
      </c>
      <c r="B40" s="405"/>
      <c r="C40" s="407"/>
      <c r="D40" s="409" t="s">
        <v>12</v>
      </c>
      <c r="E40" s="409"/>
      <c r="F40" s="409"/>
      <c r="G40" s="409"/>
      <c r="H40" s="409"/>
      <c r="I40" s="409"/>
      <c r="J40" s="409"/>
      <c r="K40" s="409"/>
      <c r="L40" s="409"/>
      <c r="M40" s="409"/>
      <c r="N40" s="409"/>
      <c r="O40" s="410"/>
    </row>
    <row r="41" spans="1:16" ht="11.25" customHeight="1" thickBot="1" x14ac:dyDescent="0.3">
      <c r="A41" s="404"/>
      <c r="B41" s="406"/>
      <c r="C41" s="408"/>
      <c r="D41" s="411" t="s">
        <v>13</v>
      </c>
      <c r="E41" s="411"/>
      <c r="F41" s="411"/>
      <c r="G41" s="411"/>
      <c r="H41" s="411"/>
      <c r="I41" s="411"/>
      <c r="J41" s="411"/>
      <c r="K41" s="411"/>
      <c r="L41" s="411"/>
      <c r="M41" s="411"/>
      <c r="N41" s="411"/>
      <c r="O41" s="412"/>
    </row>
    <row r="42" spans="1:16" ht="12.75" customHeight="1" x14ac:dyDescent="0.25">
      <c r="A42" s="403" t="s">
        <v>14</v>
      </c>
      <c r="B42" s="405"/>
      <c r="C42" s="407"/>
      <c r="D42" s="407" t="s">
        <v>15</v>
      </c>
      <c r="E42" s="407"/>
      <c r="F42" s="407"/>
      <c r="G42" s="407"/>
      <c r="H42" s="407"/>
      <c r="I42" s="407"/>
      <c r="J42" s="407"/>
      <c r="K42" s="407"/>
      <c r="L42" s="407"/>
      <c r="M42" s="407"/>
      <c r="N42" s="407"/>
      <c r="O42" s="446"/>
    </row>
    <row r="43" spans="1:16" ht="12" customHeight="1" thickBot="1" x14ac:dyDescent="0.3">
      <c r="A43" s="404"/>
      <c r="B43" s="406"/>
      <c r="C43" s="408"/>
      <c r="D43" s="411" t="s">
        <v>16</v>
      </c>
      <c r="E43" s="411"/>
      <c r="F43" s="411"/>
      <c r="G43" s="411"/>
      <c r="H43" s="411"/>
      <c r="I43" s="411"/>
      <c r="J43" s="411"/>
      <c r="K43" s="411"/>
      <c r="L43" s="411"/>
      <c r="M43" s="411"/>
      <c r="N43" s="411"/>
      <c r="O43" s="412"/>
    </row>
    <row r="44" spans="1:16" ht="12.75" customHeight="1" x14ac:dyDescent="0.25">
      <c r="A44" s="447" t="s">
        <v>17</v>
      </c>
      <c r="B44" s="405"/>
      <c r="C44" s="407"/>
      <c r="D44" s="407" t="s">
        <v>18</v>
      </c>
      <c r="E44" s="407"/>
      <c r="F44" s="407"/>
      <c r="G44" s="407"/>
      <c r="H44" s="407"/>
      <c r="I44" s="407"/>
      <c r="J44" s="407"/>
      <c r="K44" s="407"/>
      <c r="L44" s="407"/>
      <c r="M44" s="407"/>
      <c r="N44" s="407"/>
      <c r="O44" s="443"/>
    </row>
    <row r="45" spans="1:16" ht="15.75" customHeight="1" thickBot="1" x14ac:dyDescent="0.3">
      <c r="A45" s="448"/>
      <c r="B45" s="406"/>
      <c r="C45" s="408"/>
      <c r="D45" s="411" t="s">
        <v>19</v>
      </c>
      <c r="E45" s="411"/>
      <c r="F45" s="411"/>
      <c r="G45" s="411"/>
      <c r="H45" s="411"/>
      <c r="I45" s="411"/>
      <c r="J45" s="411"/>
      <c r="K45" s="411"/>
      <c r="L45" s="411"/>
      <c r="M45" s="411"/>
      <c r="N45" s="411"/>
      <c r="O45" s="449"/>
    </row>
    <row r="46" spans="1:16" ht="85.15" customHeight="1" thickBot="1" x14ac:dyDescent="0.3">
      <c r="A46" s="26" t="s">
        <v>20</v>
      </c>
      <c r="B46" s="365" t="s">
        <v>325</v>
      </c>
      <c r="C46" s="366"/>
      <c r="D46" s="367"/>
      <c r="E46" s="13" t="s">
        <v>326</v>
      </c>
      <c r="F46" s="13"/>
      <c r="G46" s="13" t="s">
        <v>299</v>
      </c>
      <c r="H46" s="13"/>
      <c r="I46" s="67" t="s">
        <v>782</v>
      </c>
      <c r="J46" s="13" t="s">
        <v>327</v>
      </c>
      <c r="K46" s="74">
        <f>L46+M46+N46+O46</f>
        <v>99.6</v>
      </c>
      <c r="L46" s="74">
        <v>99.6</v>
      </c>
      <c r="M46" s="74"/>
      <c r="N46" s="74"/>
      <c r="O46" s="74"/>
      <c r="P46" s="7"/>
    </row>
    <row r="47" spans="1:16" ht="118.9" customHeight="1" thickBot="1" x14ac:dyDescent="0.3">
      <c r="A47" s="42" t="s">
        <v>21</v>
      </c>
      <c r="B47" s="365" t="s">
        <v>22</v>
      </c>
      <c r="C47" s="366"/>
      <c r="D47" s="367"/>
      <c r="E47" s="15" t="s">
        <v>23</v>
      </c>
      <c r="F47" s="15"/>
      <c r="G47" s="15" t="s">
        <v>299</v>
      </c>
      <c r="H47" s="15"/>
      <c r="I47" s="222" t="s">
        <v>711</v>
      </c>
      <c r="J47" s="15" t="s">
        <v>24</v>
      </c>
      <c r="K47" s="73">
        <f>L47+M47+N47+O47</f>
        <v>30</v>
      </c>
      <c r="L47" s="73">
        <v>13</v>
      </c>
      <c r="M47" s="73">
        <v>2</v>
      </c>
      <c r="N47" s="73"/>
      <c r="O47" s="73">
        <v>15</v>
      </c>
      <c r="P47" s="7"/>
    </row>
    <row r="48" spans="1:16" ht="179.45" customHeight="1" thickBot="1" x14ac:dyDescent="0.3">
      <c r="A48" s="42" t="s">
        <v>328</v>
      </c>
      <c r="B48" s="365" t="s">
        <v>329</v>
      </c>
      <c r="C48" s="366"/>
      <c r="D48" s="367"/>
      <c r="E48" s="15" t="s">
        <v>330</v>
      </c>
      <c r="F48" s="14"/>
      <c r="G48" s="15" t="s">
        <v>299</v>
      </c>
      <c r="H48" s="14"/>
      <c r="I48" s="243" t="s">
        <v>742</v>
      </c>
      <c r="J48" s="15" t="s">
        <v>331</v>
      </c>
      <c r="K48" s="73">
        <f>L48+M48+N48+O48</f>
        <v>225.7</v>
      </c>
      <c r="L48" s="73">
        <v>2.7</v>
      </c>
      <c r="M48" s="73">
        <v>23</v>
      </c>
      <c r="N48" s="73">
        <v>83</v>
      </c>
      <c r="O48" s="73">
        <v>117</v>
      </c>
    </row>
    <row r="49" spans="1:16" ht="61.9" customHeight="1" thickBot="1" x14ac:dyDescent="0.3">
      <c r="A49" s="161" t="s">
        <v>333</v>
      </c>
      <c r="B49" s="434" t="s">
        <v>332</v>
      </c>
      <c r="C49" s="435"/>
      <c r="D49" s="436"/>
      <c r="E49" s="162" t="s">
        <v>334</v>
      </c>
      <c r="F49" s="163"/>
      <c r="G49" s="162" t="s">
        <v>300</v>
      </c>
      <c r="H49" s="162"/>
      <c r="I49" s="270" t="s">
        <v>710</v>
      </c>
      <c r="J49" s="162" t="s">
        <v>335</v>
      </c>
      <c r="K49" s="277">
        <f>L49+M49+N49+O49</f>
        <v>24</v>
      </c>
      <c r="L49" s="277"/>
      <c r="M49" s="277">
        <v>24</v>
      </c>
      <c r="N49" s="277"/>
      <c r="O49" s="277"/>
    </row>
    <row r="50" spans="1:16" ht="85.15" customHeight="1" thickBot="1" x14ac:dyDescent="0.3">
      <c r="A50" s="161" t="s">
        <v>336</v>
      </c>
      <c r="B50" s="434" t="s">
        <v>337</v>
      </c>
      <c r="C50" s="435"/>
      <c r="D50" s="436"/>
      <c r="E50" s="162" t="s">
        <v>338</v>
      </c>
      <c r="F50" s="163"/>
      <c r="G50" s="162" t="s">
        <v>300</v>
      </c>
      <c r="H50" s="162"/>
      <c r="I50" s="270" t="s">
        <v>741</v>
      </c>
      <c r="J50" s="162" t="s">
        <v>339</v>
      </c>
      <c r="K50" s="164"/>
      <c r="L50" s="164"/>
      <c r="M50" s="164"/>
      <c r="N50" s="164"/>
      <c r="O50" s="164"/>
    </row>
    <row r="51" spans="1:16" ht="10.9" customHeight="1" x14ac:dyDescent="0.25">
      <c r="A51" s="437" t="s">
        <v>25</v>
      </c>
      <c r="B51" s="439"/>
      <c r="C51" s="441"/>
      <c r="D51" s="407" t="s">
        <v>18</v>
      </c>
      <c r="E51" s="407"/>
      <c r="F51" s="407"/>
      <c r="G51" s="407"/>
      <c r="H51" s="407"/>
      <c r="I51" s="407"/>
      <c r="J51" s="407"/>
      <c r="K51" s="407"/>
      <c r="L51" s="407"/>
      <c r="M51" s="407"/>
      <c r="N51" s="407"/>
      <c r="O51" s="443"/>
    </row>
    <row r="52" spans="1:16" ht="19.899999999999999" customHeight="1" thickBot="1" x14ac:dyDescent="0.3">
      <c r="A52" s="438"/>
      <c r="B52" s="440"/>
      <c r="C52" s="442"/>
      <c r="D52" s="444" t="s">
        <v>26</v>
      </c>
      <c r="E52" s="444"/>
      <c r="F52" s="444"/>
      <c r="G52" s="444"/>
      <c r="H52" s="444"/>
      <c r="I52" s="444"/>
      <c r="J52" s="444"/>
      <c r="K52" s="444"/>
      <c r="L52" s="444"/>
      <c r="M52" s="444"/>
      <c r="N52" s="444"/>
      <c r="O52" s="445"/>
    </row>
    <row r="53" spans="1:16" ht="217.9" customHeight="1" thickBot="1" x14ac:dyDescent="0.3">
      <c r="A53" s="42" t="s">
        <v>27</v>
      </c>
      <c r="B53" s="365" t="s">
        <v>28</v>
      </c>
      <c r="C53" s="366"/>
      <c r="D53" s="367"/>
      <c r="E53" s="15" t="s">
        <v>29</v>
      </c>
      <c r="F53" s="15"/>
      <c r="G53" s="15" t="s">
        <v>299</v>
      </c>
      <c r="H53" s="15"/>
      <c r="I53" s="261" t="s">
        <v>783</v>
      </c>
      <c r="J53" s="15" t="s">
        <v>340</v>
      </c>
      <c r="K53" s="73">
        <f>L53+M53+N53+O53</f>
        <v>50</v>
      </c>
      <c r="L53" s="73"/>
      <c r="M53" s="73"/>
      <c r="N53" s="73"/>
      <c r="O53" s="73">
        <v>50</v>
      </c>
    </row>
    <row r="54" spans="1:16" ht="254.45" customHeight="1" thickBot="1" x14ac:dyDescent="0.3">
      <c r="A54" s="42" t="s">
        <v>31</v>
      </c>
      <c r="B54" s="365" t="s">
        <v>341</v>
      </c>
      <c r="C54" s="366"/>
      <c r="D54" s="367"/>
      <c r="E54" s="15" t="s">
        <v>32</v>
      </c>
      <c r="F54" s="15"/>
      <c r="G54" s="15" t="s">
        <v>299</v>
      </c>
      <c r="H54" s="15"/>
      <c r="I54" s="116" t="s">
        <v>743</v>
      </c>
      <c r="J54" s="15" t="s">
        <v>342</v>
      </c>
      <c r="K54" s="73">
        <f t="shared" ref="K54" si="0">L54+M54+N54+O54</f>
        <v>80</v>
      </c>
      <c r="L54" s="73">
        <v>80</v>
      </c>
      <c r="M54" s="89"/>
      <c r="N54" s="89"/>
      <c r="O54" s="89"/>
    </row>
    <row r="55" spans="1:16" ht="76.150000000000006" customHeight="1" thickBot="1" x14ac:dyDescent="0.3">
      <c r="A55" s="26" t="s">
        <v>570</v>
      </c>
      <c r="B55" s="450" t="s">
        <v>571</v>
      </c>
      <c r="C55" s="451"/>
      <c r="D55" s="452"/>
      <c r="E55" s="67" t="s">
        <v>572</v>
      </c>
      <c r="F55" s="13"/>
      <c r="G55" s="13" t="s">
        <v>299</v>
      </c>
      <c r="H55" s="13"/>
      <c r="I55" s="285" t="s">
        <v>790</v>
      </c>
      <c r="J55" s="13" t="s">
        <v>573</v>
      </c>
      <c r="K55" s="68"/>
      <c r="L55" s="74"/>
      <c r="M55" s="74"/>
      <c r="N55" s="74"/>
      <c r="O55" s="74"/>
    </row>
    <row r="56" spans="1:16" ht="84" customHeight="1" thickBot="1" x14ac:dyDescent="0.3">
      <c r="A56" s="26" t="s">
        <v>33</v>
      </c>
      <c r="B56" s="365" t="s">
        <v>34</v>
      </c>
      <c r="C56" s="366"/>
      <c r="D56" s="367"/>
      <c r="E56" s="13" t="s">
        <v>35</v>
      </c>
      <c r="F56" s="13"/>
      <c r="G56" s="13" t="s">
        <v>299</v>
      </c>
      <c r="H56" s="186"/>
      <c r="I56" s="285" t="s">
        <v>792</v>
      </c>
      <c r="J56" s="13" t="s">
        <v>36</v>
      </c>
      <c r="K56" s="68">
        <v>971.3</v>
      </c>
      <c r="L56" s="74"/>
      <c r="M56" s="68">
        <v>233.2</v>
      </c>
      <c r="N56" s="68">
        <v>738.1</v>
      </c>
      <c r="O56" s="68"/>
    </row>
    <row r="57" spans="1:16" ht="54" customHeight="1" thickBot="1" x14ac:dyDescent="0.3">
      <c r="A57" s="42" t="s">
        <v>343</v>
      </c>
      <c r="B57" s="365" t="s">
        <v>344</v>
      </c>
      <c r="C57" s="366"/>
      <c r="D57" s="367"/>
      <c r="E57" s="15" t="s">
        <v>345</v>
      </c>
      <c r="F57" s="14"/>
      <c r="G57" s="15" t="s">
        <v>299</v>
      </c>
      <c r="H57" s="14"/>
      <c r="I57" s="222" t="s">
        <v>669</v>
      </c>
      <c r="J57" s="15" t="s">
        <v>346</v>
      </c>
      <c r="K57" s="73">
        <f>L57+M57+N57+O57</f>
        <v>458</v>
      </c>
      <c r="L57" s="95">
        <v>26</v>
      </c>
      <c r="M57" s="73"/>
      <c r="N57" s="73">
        <v>432</v>
      </c>
      <c r="O57" s="73"/>
      <c r="P57" s="7"/>
    </row>
    <row r="58" spans="1:16" ht="15" customHeight="1" x14ac:dyDescent="0.25">
      <c r="A58" s="356" t="s">
        <v>37</v>
      </c>
      <c r="B58" s="358"/>
      <c r="C58" s="360"/>
      <c r="D58" s="360" t="s">
        <v>18</v>
      </c>
      <c r="E58" s="360"/>
      <c r="F58" s="360"/>
      <c r="G58" s="360"/>
      <c r="H58" s="360"/>
      <c r="I58" s="360"/>
      <c r="J58" s="360"/>
      <c r="K58" s="360"/>
      <c r="L58" s="360"/>
      <c r="M58" s="360"/>
      <c r="N58" s="360"/>
      <c r="O58" s="362"/>
    </row>
    <row r="59" spans="1:16" ht="15.75" customHeight="1" thickBot="1" x14ac:dyDescent="0.3">
      <c r="A59" s="357"/>
      <c r="B59" s="359"/>
      <c r="C59" s="361"/>
      <c r="D59" s="363" t="s">
        <v>38</v>
      </c>
      <c r="E59" s="363"/>
      <c r="F59" s="363"/>
      <c r="G59" s="363"/>
      <c r="H59" s="363"/>
      <c r="I59" s="363"/>
      <c r="J59" s="363"/>
      <c r="K59" s="363"/>
      <c r="L59" s="363"/>
      <c r="M59" s="363"/>
      <c r="N59" s="363"/>
      <c r="O59" s="364"/>
    </row>
    <row r="60" spans="1:16" ht="173.45" customHeight="1" thickBot="1" x14ac:dyDescent="0.3">
      <c r="A60" s="43" t="s">
        <v>39</v>
      </c>
      <c r="B60" s="456" t="s">
        <v>347</v>
      </c>
      <c r="C60" s="457"/>
      <c r="D60" s="458"/>
      <c r="E60" s="17" t="s">
        <v>613</v>
      </c>
      <c r="F60" s="17"/>
      <c r="G60" s="17" t="s">
        <v>299</v>
      </c>
      <c r="H60" s="17"/>
      <c r="I60" s="227" t="s">
        <v>678</v>
      </c>
      <c r="J60" s="17" t="s">
        <v>614</v>
      </c>
      <c r="K60" s="81"/>
      <c r="L60" s="81"/>
      <c r="M60" s="81"/>
      <c r="N60" s="81"/>
      <c r="O60" s="81"/>
      <c r="P60" s="7"/>
    </row>
    <row r="61" spans="1:16" ht="15" customHeight="1" x14ac:dyDescent="0.25">
      <c r="A61" s="356" t="s">
        <v>577</v>
      </c>
      <c r="B61" s="358"/>
      <c r="C61" s="360"/>
      <c r="D61" s="360" t="s">
        <v>18</v>
      </c>
      <c r="E61" s="360"/>
      <c r="F61" s="360"/>
      <c r="G61" s="360"/>
      <c r="H61" s="360"/>
      <c r="I61" s="360"/>
      <c r="J61" s="360"/>
      <c r="K61" s="360"/>
      <c r="L61" s="360"/>
      <c r="M61" s="360"/>
      <c r="N61" s="360"/>
      <c r="O61" s="362"/>
      <c r="P61" s="7"/>
    </row>
    <row r="62" spans="1:16" ht="18.600000000000001" customHeight="1" thickBot="1" x14ac:dyDescent="0.3">
      <c r="A62" s="357"/>
      <c r="B62" s="359"/>
      <c r="C62" s="361"/>
      <c r="D62" s="363" t="s">
        <v>578</v>
      </c>
      <c r="E62" s="363"/>
      <c r="F62" s="363"/>
      <c r="G62" s="363"/>
      <c r="H62" s="363"/>
      <c r="I62" s="363"/>
      <c r="J62" s="363"/>
      <c r="K62" s="363"/>
      <c r="L62" s="363"/>
      <c r="M62" s="363"/>
      <c r="N62" s="363"/>
      <c r="O62" s="364"/>
      <c r="P62" s="7"/>
    </row>
    <row r="63" spans="1:16" ht="101.45" customHeight="1" thickBot="1" x14ac:dyDescent="0.3">
      <c r="A63" s="42" t="s">
        <v>574</v>
      </c>
      <c r="B63" s="365" t="s">
        <v>579</v>
      </c>
      <c r="C63" s="366"/>
      <c r="D63" s="367"/>
      <c r="E63" s="15" t="s">
        <v>582</v>
      </c>
      <c r="F63" s="14"/>
      <c r="G63" s="15" t="s">
        <v>299</v>
      </c>
      <c r="H63" s="14"/>
      <c r="I63" s="222" t="s">
        <v>791</v>
      </c>
      <c r="J63" s="15" t="s">
        <v>585</v>
      </c>
      <c r="K63" s="34"/>
      <c r="L63" s="89"/>
      <c r="M63" s="34"/>
      <c r="N63" s="34"/>
      <c r="O63" s="34"/>
      <c r="P63" s="7"/>
    </row>
    <row r="64" spans="1:16" ht="71.45" customHeight="1" thickBot="1" x14ac:dyDescent="0.3">
      <c r="A64" s="42" t="s">
        <v>575</v>
      </c>
      <c r="B64" s="365" t="s">
        <v>580</v>
      </c>
      <c r="C64" s="366"/>
      <c r="D64" s="367"/>
      <c r="E64" s="15" t="s">
        <v>583</v>
      </c>
      <c r="F64" s="14"/>
      <c r="G64" s="15" t="s">
        <v>299</v>
      </c>
      <c r="H64" s="14"/>
      <c r="I64" s="222" t="s">
        <v>670</v>
      </c>
      <c r="J64" s="15" t="s">
        <v>586</v>
      </c>
      <c r="K64" s="34"/>
      <c r="L64" s="89"/>
      <c r="M64" s="34"/>
      <c r="N64" s="34"/>
      <c r="O64" s="34"/>
      <c r="P64" s="7"/>
    </row>
    <row r="65" spans="1:16" ht="73.150000000000006" customHeight="1" thickBot="1" x14ac:dyDescent="0.3">
      <c r="A65" s="42" t="s">
        <v>576</v>
      </c>
      <c r="B65" s="365" t="s">
        <v>581</v>
      </c>
      <c r="C65" s="366"/>
      <c r="D65" s="367"/>
      <c r="E65" s="15" t="s">
        <v>584</v>
      </c>
      <c r="F65" s="14"/>
      <c r="G65" s="15" t="s">
        <v>299</v>
      </c>
      <c r="H65" s="14"/>
      <c r="I65" s="222" t="s">
        <v>671</v>
      </c>
      <c r="J65" s="15" t="s">
        <v>587</v>
      </c>
      <c r="K65" s="73">
        <f>L65+M65+N65+O65</f>
        <v>9.5</v>
      </c>
      <c r="L65" s="95">
        <v>5.5</v>
      </c>
      <c r="M65" s="73"/>
      <c r="N65" s="73">
        <v>4</v>
      </c>
      <c r="O65" s="73"/>
      <c r="P65" s="7"/>
    </row>
    <row r="66" spans="1:16" ht="11.45" customHeight="1" x14ac:dyDescent="0.25">
      <c r="A66" s="403" t="s">
        <v>40</v>
      </c>
      <c r="B66" s="405"/>
      <c r="C66" s="407"/>
      <c r="D66" s="407" t="s">
        <v>15</v>
      </c>
      <c r="E66" s="407"/>
      <c r="F66" s="407"/>
      <c r="G66" s="407"/>
      <c r="H66" s="407"/>
      <c r="I66" s="407"/>
      <c r="J66" s="407"/>
      <c r="K66" s="407"/>
      <c r="L66" s="407"/>
      <c r="M66" s="407"/>
      <c r="N66" s="407"/>
      <c r="O66" s="446"/>
    </row>
    <row r="67" spans="1:16" ht="15" customHeight="1" thickBot="1" x14ac:dyDescent="0.3">
      <c r="A67" s="404"/>
      <c r="B67" s="406"/>
      <c r="C67" s="408"/>
      <c r="D67" s="411" t="s">
        <v>41</v>
      </c>
      <c r="E67" s="411"/>
      <c r="F67" s="411"/>
      <c r="G67" s="411"/>
      <c r="H67" s="411"/>
      <c r="I67" s="411"/>
      <c r="J67" s="411"/>
      <c r="K67" s="411"/>
      <c r="L67" s="411"/>
      <c r="M67" s="411"/>
      <c r="N67" s="411"/>
      <c r="O67" s="412"/>
    </row>
    <row r="68" spans="1:16" ht="12" customHeight="1" x14ac:dyDescent="0.25">
      <c r="A68" s="356" t="s">
        <v>42</v>
      </c>
      <c r="B68" s="358"/>
      <c r="C68" s="360"/>
      <c r="D68" s="360" t="s">
        <v>18</v>
      </c>
      <c r="E68" s="360"/>
      <c r="F68" s="360"/>
      <c r="G68" s="360"/>
      <c r="H68" s="360"/>
      <c r="I68" s="360"/>
      <c r="J68" s="360"/>
      <c r="K68" s="360"/>
      <c r="L68" s="360"/>
      <c r="M68" s="360"/>
      <c r="N68" s="360"/>
      <c r="O68" s="362"/>
    </row>
    <row r="69" spans="1:16" ht="15.75" customHeight="1" thickBot="1" x14ac:dyDescent="0.3">
      <c r="A69" s="357"/>
      <c r="B69" s="359"/>
      <c r="C69" s="361"/>
      <c r="D69" s="363" t="s">
        <v>43</v>
      </c>
      <c r="E69" s="363"/>
      <c r="F69" s="363"/>
      <c r="G69" s="363"/>
      <c r="H69" s="363"/>
      <c r="I69" s="363"/>
      <c r="J69" s="363"/>
      <c r="K69" s="363"/>
      <c r="L69" s="363"/>
      <c r="M69" s="363"/>
      <c r="N69" s="363"/>
      <c r="O69" s="364"/>
    </row>
    <row r="70" spans="1:16" ht="99" customHeight="1" thickBot="1" x14ac:dyDescent="0.3">
      <c r="A70" s="161" t="s">
        <v>650</v>
      </c>
      <c r="B70" s="434" t="s">
        <v>651</v>
      </c>
      <c r="C70" s="435"/>
      <c r="D70" s="436"/>
      <c r="E70" s="162" t="s">
        <v>652</v>
      </c>
      <c r="F70" s="162"/>
      <c r="G70" s="162" t="s">
        <v>300</v>
      </c>
      <c r="H70" s="162"/>
      <c r="I70" s="270" t="s">
        <v>746</v>
      </c>
      <c r="J70" s="162" t="s">
        <v>653</v>
      </c>
      <c r="K70" s="280"/>
      <c r="L70" s="280"/>
      <c r="M70" s="280"/>
      <c r="N70" s="280"/>
      <c r="O70" s="280"/>
    </row>
    <row r="71" spans="1:16" ht="36" customHeight="1" thickBot="1" x14ac:dyDescent="0.3">
      <c r="A71" s="42" t="s">
        <v>44</v>
      </c>
      <c r="B71" s="365" t="s">
        <v>46</v>
      </c>
      <c r="C71" s="366"/>
      <c r="D71" s="367"/>
      <c r="E71" s="15" t="s">
        <v>47</v>
      </c>
      <c r="F71" s="15"/>
      <c r="G71" s="15" t="s">
        <v>299</v>
      </c>
      <c r="H71" s="15"/>
      <c r="I71" s="222" t="s">
        <v>672</v>
      </c>
      <c r="J71" s="15" t="s">
        <v>30</v>
      </c>
      <c r="K71" s="95"/>
      <c r="L71" s="95"/>
      <c r="M71" s="95"/>
      <c r="N71" s="95"/>
      <c r="O71" s="95"/>
    </row>
    <row r="72" spans="1:16" ht="36" customHeight="1" thickBot="1" x14ac:dyDescent="0.3">
      <c r="A72" s="19" t="s">
        <v>45</v>
      </c>
      <c r="B72" s="453" t="s">
        <v>348</v>
      </c>
      <c r="C72" s="454"/>
      <c r="D72" s="455"/>
      <c r="E72" s="20" t="s">
        <v>349</v>
      </c>
      <c r="F72" s="104"/>
      <c r="G72" s="187"/>
      <c r="H72" s="20" t="s">
        <v>300</v>
      </c>
      <c r="I72" s="281" t="s">
        <v>744</v>
      </c>
      <c r="J72" s="20" t="s">
        <v>30</v>
      </c>
      <c r="K72" s="36"/>
      <c r="L72" s="36"/>
      <c r="M72" s="36"/>
      <c r="N72" s="36"/>
      <c r="O72" s="36"/>
    </row>
    <row r="73" spans="1:16" ht="18" customHeight="1" x14ac:dyDescent="0.25">
      <c r="A73" s="356" t="s">
        <v>654</v>
      </c>
      <c r="B73" s="358"/>
      <c r="C73" s="360"/>
      <c r="D73" s="360" t="s">
        <v>18</v>
      </c>
      <c r="E73" s="360"/>
      <c r="F73" s="360"/>
      <c r="G73" s="360"/>
      <c r="H73" s="360"/>
      <c r="I73" s="360"/>
      <c r="J73" s="360"/>
      <c r="K73" s="360"/>
      <c r="L73" s="360"/>
      <c r="M73" s="360"/>
      <c r="N73" s="360"/>
      <c r="O73" s="362"/>
    </row>
    <row r="74" spans="1:16" ht="18" customHeight="1" thickBot="1" x14ac:dyDescent="0.3">
      <c r="A74" s="357"/>
      <c r="B74" s="359"/>
      <c r="C74" s="361"/>
      <c r="D74" s="363" t="s">
        <v>655</v>
      </c>
      <c r="E74" s="363"/>
      <c r="F74" s="363"/>
      <c r="G74" s="363"/>
      <c r="H74" s="363"/>
      <c r="I74" s="363"/>
      <c r="J74" s="363"/>
      <c r="K74" s="363"/>
      <c r="L74" s="363"/>
      <c r="M74" s="363"/>
      <c r="N74" s="363"/>
      <c r="O74" s="364"/>
    </row>
    <row r="75" spans="1:16" ht="183" customHeight="1" thickBot="1" x14ac:dyDescent="0.3">
      <c r="A75" s="42" t="s">
        <v>656</v>
      </c>
      <c r="B75" s="365" t="s">
        <v>658</v>
      </c>
      <c r="C75" s="366"/>
      <c r="D75" s="367"/>
      <c r="E75" s="234" t="s">
        <v>660</v>
      </c>
      <c r="F75" s="15"/>
      <c r="G75" s="15" t="s">
        <v>299</v>
      </c>
      <c r="H75" s="15"/>
      <c r="I75" s="222" t="s">
        <v>673</v>
      </c>
      <c r="J75" s="234" t="s">
        <v>662</v>
      </c>
      <c r="K75" s="73">
        <f>L75+M75+N75+O75</f>
        <v>46</v>
      </c>
      <c r="L75" s="73">
        <v>18</v>
      </c>
      <c r="M75" s="73"/>
      <c r="N75" s="73">
        <v>28</v>
      </c>
      <c r="O75" s="73"/>
    </row>
    <row r="76" spans="1:16" ht="71.45" customHeight="1" thickBot="1" x14ac:dyDescent="0.3">
      <c r="A76" s="42" t="s">
        <v>657</v>
      </c>
      <c r="B76" s="365" t="s">
        <v>659</v>
      </c>
      <c r="C76" s="366"/>
      <c r="D76" s="367"/>
      <c r="E76" s="289" t="s">
        <v>661</v>
      </c>
      <c r="F76" s="15"/>
      <c r="G76" s="15" t="s">
        <v>299</v>
      </c>
      <c r="H76" s="15"/>
      <c r="I76" s="287" t="s">
        <v>767</v>
      </c>
      <c r="J76" s="235" t="s">
        <v>662</v>
      </c>
      <c r="K76" s="95">
        <f>L76+M76+N76+O76</f>
        <v>1.1000000000000001</v>
      </c>
      <c r="L76" s="95">
        <v>1.1000000000000001</v>
      </c>
      <c r="M76" s="95"/>
      <c r="N76" s="95"/>
      <c r="O76" s="95"/>
    </row>
    <row r="77" spans="1:16" ht="13.15" customHeight="1" x14ac:dyDescent="0.25">
      <c r="A77" s="403" t="s">
        <v>48</v>
      </c>
      <c r="B77" s="405"/>
      <c r="C77" s="407"/>
      <c r="D77" s="407" t="s">
        <v>15</v>
      </c>
      <c r="E77" s="407"/>
      <c r="F77" s="407"/>
      <c r="G77" s="407"/>
      <c r="H77" s="407"/>
      <c r="I77" s="407"/>
      <c r="J77" s="407"/>
      <c r="K77" s="407"/>
      <c r="L77" s="407"/>
      <c r="M77" s="407"/>
      <c r="N77" s="407"/>
      <c r="O77" s="446"/>
    </row>
    <row r="78" spans="1:16" ht="14.45" customHeight="1" thickBot="1" x14ac:dyDescent="0.3">
      <c r="A78" s="404"/>
      <c r="B78" s="406"/>
      <c r="C78" s="408"/>
      <c r="D78" s="411" t="s">
        <v>49</v>
      </c>
      <c r="E78" s="411"/>
      <c r="F78" s="411"/>
      <c r="G78" s="411"/>
      <c r="H78" s="411"/>
      <c r="I78" s="411"/>
      <c r="J78" s="411"/>
      <c r="K78" s="411"/>
      <c r="L78" s="411"/>
      <c r="M78" s="411"/>
      <c r="N78" s="411"/>
      <c r="O78" s="412"/>
    </row>
    <row r="79" spans="1:16" ht="11.45" customHeight="1" x14ac:dyDescent="0.25">
      <c r="A79" s="447" t="s">
        <v>50</v>
      </c>
      <c r="B79" s="405"/>
      <c r="C79" s="407"/>
      <c r="D79" s="407" t="s">
        <v>18</v>
      </c>
      <c r="E79" s="407"/>
      <c r="F79" s="407"/>
      <c r="G79" s="407"/>
      <c r="H79" s="407"/>
      <c r="I79" s="407"/>
      <c r="J79" s="407"/>
      <c r="K79" s="407"/>
      <c r="L79" s="407"/>
      <c r="M79" s="407"/>
      <c r="N79" s="407"/>
      <c r="O79" s="443"/>
    </row>
    <row r="80" spans="1:16" ht="15" customHeight="1" x14ac:dyDescent="0.25">
      <c r="A80" s="462"/>
      <c r="B80" s="463"/>
      <c r="C80" s="464"/>
      <c r="D80" s="465" t="s">
        <v>51</v>
      </c>
      <c r="E80" s="465"/>
      <c r="F80" s="465"/>
      <c r="G80" s="465"/>
      <c r="H80" s="465"/>
      <c r="I80" s="465"/>
      <c r="J80" s="465"/>
      <c r="K80" s="465"/>
      <c r="L80" s="465"/>
      <c r="M80" s="465"/>
      <c r="N80" s="465"/>
      <c r="O80" s="466"/>
    </row>
    <row r="81" spans="1:16" ht="112.9" customHeight="1" thickBot="1" x14ac:dyDescent="0.3">
      <c r="A81" s="44" t="s">
        <v>52</v>
      </c>
      <c r="B81" s="459" t="s">
        <v>53</v>
      </c>
      <c r="C81" s="460"/>
      <c r="D81" s="461"/>
      <c r="E81" s="16" t="s">
        <v>301</v>
      </c>
      <c r="F81" s="16"/>
      <c r="G81" s="16" t="s">
        <v>299</v>
      </c>
      <c r="H81" s="16"/>
      <c r="I81" s="75" t="s">
        <v>745</v>
      </c>
      <c r="J81" s="16" t="s">
        <v>350</v>
      </c>
      <c r="K81" s="37"/>
      <c r="L81" s="37"/>
      <c r="M81" s="37"/>
      <c r="N81" s="37"/>
      <c r="O81" s="37"/>
    </row>
    <row r="82" spans="1:16" ht="62.45" customHeight="1" thickBot="1" x14ac:dyDescent="0.3">
      <c r="A82" s="42" t="s">
        <v>54</v>
      </c>
      <c r="B82" s="365" t="s">
        <v>55</v>
      </c>
      <c r="C82" s="366"/>
      <c r="D82" s="367"/>
      <c r="E82" s="15" t="s">
        <v>351</v>
      </c>
      <c r="F82" s="15"/>
      <c r="G82" s="15" t="s">
        <v>299</v>
      </c>
      <c r="H82" s="15"/>
      <c r="I82" s="271" t="s">
        <v>618</v>
      </c>
      <c r="J82" s="15" t="s">
        <v>352</v>
      </c>
      <c r="K82" s="73">
        <f>L82+M82+N82+O82</f>
        <v>0</v>
      </c>
      <c r="L82" s="73">
        <v>0</v>
      </c>
      <c r="M82" s="89"/>
      <c r="N82" s="89"/>
      <c r="O82" s="89"/>
    </row>
    <row r="83" spans="1:16" ht="214.9" customHeight="1" thickBot="1" x14ac:dyDescent="0.3">
      <c r="A83" s="42" t="s">
        <v>56</v>
      </c>
      <c r="B83" s="365" t="s">
        <v>57</v>
      </c>
      <c r="C83" s="366"/>
      <c r="D83" s="367"/>
      <c r="E83" s="15" t="s">
        <v>353</v>
      </c>
      <c r="F83" s="15"/>
      <c r="G83" s="15" t="s">
        <v>299</v>
      </c>
      <c r="H83" s="15"/>
      <c r="I83" s="222" t="s">
        <v>674</v>
      </c>
      <c r="J83" s="15" t="s">
        <v>354</v>
      </c>
      <c r="K83" s="73">
        <f>L83+M83+N83+O83</f>
        <v>40</v>
      </c>
      <c r="L83" s="73">
        <v>20</v>
      </c>
      <c r="M83" s="73"/>
      <c r="N83" s="73"/>
      <c r="O83" s="73">
        <v>20</v>
      </c>
      <c r="P83" s="11"/>
    </row>
    <row r="84" spans="1:16" ht="10.5" customHeight="1" x14ac:dyDescent="0.25">
      <c r="A84" s="447" t="s">
        <v>58</v>
      </c>
      <c r="B84" s="405"/>
      <c r="C84" s="407"/>
      <c r="D84" s="407" t="s">
        <v>18</v>
      </c>
      <c r="E84" s="407"/>
      <c r="F84" s="407"/>
      <c r="G84" s="407"/>
      <c r="H84" s="407"/>
      <c r="I84" s="407"/>
      <c r="J84" s="407"/>
      <c r="K84" s="407"/>
      <c r="L84" s="407"/>
      <c r="M84" s="407"/>
      <c r="N84" s="407"/>
      <c r="O84" s="443"/>
    </row>
    <row r="85" spans="1:16" ht="14.25" customHeight="1" x14ac:dyDescent="0.25">
      <c r="A85" s="462"/>
      <c r="B85" s="463"/>
      <c r="C85" s="464"/>
      <c r="D85" s="465" t="s">
        <v>59</v>
      </c>
      <c r="E85" s="465"/>
      <c r="F85" s="465"/>
      <c r="G85" s="465"/>
      <c r="H85" s="465"/>
      <c r="I85" s="465"/>
      <c r="J85" s="465"/>
      <c r="K85" s="465"/>
      <c r="L85" s="465"/>
      <c r="M85" s="465"/>
      <c r="N85" s="465"/>
      <c r="O85" s="466"/>
    </row>
    <row r="86" spans="1:16" ht="324" customHeight="1" thickBot="1" x14ac:dyDescent="0.3">
      <c r="A86" s="44" t="s">
        <v>60</v>
      </c>
      <c r="B86" s="459" t="s">
        <v>355</v>
      </c>
      <c r="C86" s="460"/>
      <c r="D86" s="461"/>
      <c r="E86" s="16" t="s">
        <v>356</v>
      </c>
      <c r="F86" s="18"/>
      <c r="G86" s="18" t="s">
        <v>299</v>
      </c>
      <c r="H86" s="18"/>
      <c r="I86" s="75" t="s">
        <v>784</v>
      </c>
      <c r="J86" s="16" t="s">
        <v>357</v>
      </c>
      <c r="K86" s="80">
        <f>L86+M86+N86+O86</f>
        <v>190</v>
      </c>
      <c r="L86" s="80">
        <v>190</v>
      </c>
      <c r="M86" s="39"/>
      <c r="N86" s="39"/>
      <c r="O86" s="39"/>
    </row>
    <row r="87" spans="1:16" ht="114" customHeight="1" thickBot="1" x14ac:dyDescent="0.3">
      <c r="A87" s="26" t="s">
        <v>61</v>
      </c>
      <c r="B87" s="365" t="s">
        <v>358</v>
      </c>
      <c r="C87" s="366"/>
      <c r="D87" s="367"/>
      <c r="E87" s="13" t="s">
        <v>359</v>
      </c>
      <c r="F87" s="13"/>
      <c r="G87" s="13" t="s">
        <v>299</v>
      </c>
      <c r="H87" s="13"/>
      <c r="I87" s="67" t="s">
        <v>676</v>
      </c>
      <c r="J87" s="13" t="s">
        <v>360</v>
      </c>
      <c r="K87" s="68">
        <f>L87+M87+N87+O87</f>
        <v>40</v>
      </c>
      <c r="L87" s="68">
        <v>40</v>
      </c>
      <c r="M87" s="33"/>
      <c r="N87" s="74"/>
      <c r="O87" s="74"/>
      <c r="P87" s="11"/>
    </row>
    <row r="88" spans="1:16" ht="12.75" customHeight="1" x14ac:dyDescent="0.25">
      <c r="A88" s="447" t="s">
        <v>62</v>
      </c>
      <c r="B88" s="405"/>
      <c r="C88" s="407"/>
      <c r="D88" s="407">
        <v>3</v>
      </c>
      <c r="E88" s="407"/>
      <c r="F88" s="407"/>
      <c r="G88" s="407"/>
      <c r="H88" s="407"/>
      <c r="I88" s="407"/>
      <c r="J88" s="407"/>
      <c r="K88" s="407"/>
      <c r="L88" s="407"/>
      <c r="M88" s="407"/>
      <c r="N88" s="407"/>
      <c r="O88" s="443"/>
    </row>
    <row r="89" spans="1:16" ht="15" customHeight="1" x14ac:dyDescent="0.25">
      <c r="A89" s="462"/>
      <c r="B89" s="463"/>
      <c r="C89" s="464"/>
      <c r="D89" s="465" t="s">
        <v>63</v>
      </c>
      <c r="E89" s="465"/>
      <c r="F89" s="465"/>
      <c r="G89" s="465"/>
      <c r="H89" s="465"/>
      <c r="I89" s="465"/>
      <c r="J89" s="465"/>
      <c r="K89" s="465"/>
      <c r="L89" s="465"/>
      <c r="M89" s="465"/>
      <c r="N89" s="465"/>
      <c r="O89" s="466"/>
    </row>
    <row r="90" spans="1:16" ht="51.6" customHeight="1" thickBot="1" x14ac:dyDescent="0.3">
      <c r="A90" s="44" t="s">
        <v>64</v>
      </c>
      <c r="B90" s="459" t="s">
        <v>65</v>
      </c>
      <c r="C90" s="460"/>
      <c r="D90" s="461"/>
      <c r="E90" s="16" t="s">
        <v>66</v>
      </c>
      <c r="F90" s="16"/>
      <c r="G90" s="16" t="s">
        <v>299</v>
      </c>
      <c r="H90" s="16"/>
      <c r="I90" s="467" t="s">
        <v>675</v>
      </c>
      <c r="J90" s="16" t="s">
        <v>361</v>
      </c>
      <c r="K90" s="38"/>
      <c r="L90" s="38"/>
      <c r="M90" s="37"/>
      <c r="N90" s="37"/>
      <c r="O90" s="37"/>
    </row>
    <row r="91" spans="1:16" ht="59.45" customHeight="1" thickBot="1" x14ac:dyDescent="0.3">
      <c r="A91" s="42" t="s">
        <v>67</v>
      </c>
      <c r="B91" s="365" t="s">
        <v>68</v>
      </c>
      <c r="C91" s="366"/>
      <c r="D91" s="367"/>
      <c r="E91" s="15" t="s">
        <v>69</v>
      </c>
      <c r="F91" s="15"/>
      <c r="G91" s="15" t="s">
        <v>299</v>
      </c>
      <c r="H91" s="15"/>
      <c r="I91" s="468"/>
      <c r="J91" s="15" t="s">
        <v>362</v>
      </c>
      <c r="K91" s="34"/>
      <c r="L91" s="34"/>
      <c r="M91" s="34"/>
      <c r="N91" s="34"/>
      <c r="O91" s="34"/>
    </row>
    <row r="92" spans="1:16" ht="184.9" customHeight="1" thickBot="1" x14ac:dyDescent="0.3">
      <c r="A92" s="26" t="s">
        <v>70</v>
      </c>
      <c r="B92" s="365" t="s">
        <v>71</v>
      </c>
      <c r="C92" s="366"/>
      <c r="D92" s="367"/>
      <c r="E92" s="13" t="s">
        <v>72</v>
      </c>
      <c r="F92" s="13"/>
      <c r="G92" s="13" t="s">
        <v>299</v>
      </c>
      <c r="H92" s="13"/>
      <c r="I92" s="67" t="s">
        <v>677</v>
      </c>
      <c r="J92" s="13" t="s">
        <v>361</v>
      </c>
      <c r="K92" s="68">
        <f>L92+M92+N92+O92</f>
        <v>37</v>
      </c>
      <c r="L92" s="68">
        <v>37</v>
      </c>
      <c r="M92" s="35"/>
      <c r="N92" s="35"/>
      <c r="O92" s="68"/>
    </row>
    <row r="93" spans="1:16" ht="15.75" thickBot="1" x14ac:dyDescent="0.3">
      <c r="A93" s="40"/>
      <c r="B93" s="41"/>
      <c r="C93" s="41"/>
      <c r="D93" s="41"/>
      <c r="E93" s="41"/>
      <c r="F93" s="41"/>
      <c r="G93" s="41"/>
      <c r="H93" s="41"/>
      <c r="I93" s="188" t="s">
        <v>306</v>
      </c>
      <c r="J93" s="189"/>
      <c r="K93" s="190">
        <f t="shared" ref="K93:N93" si="1">K46+K47+K48+K49+K50+K53+K54+K55+K56+K57+K60+K63+K64+K65+K70+K71+K72+K75+K76+K81+K82+K83+K86+K87+K90+K91+K92</f>
        <v>2302.1999999999998</v>
      </c>
      <c r="L93" s="190">
        <f t="shared" si="1"/>
        <v>532.9</v>
      </c>
      <c r="M93" s="190">
        <f t="shared" si="1"/>
        <v>282.2</v>
      </c>
      <c r="N93" s="190">
        <f t="shared" si="1"/>
        <v>1285.0999999999999</v>
      </c>
      <c r="O93" s="190">
        <f>O46+O47+O48+O49+O50+O53+O54+O55+O56+O57+O60+O63+O64+O65+O70+O71+O72+O75+O76+O81+O82+O83+O86+O87+O90+O91+O92</f>
        <v>202</v>
      </c>
      <c r="P93" s="7"/>
    </row>
    <row r="94" spans="1:16" x14ac:dyDescent="0.25">
      <c r="A94" s="29"/>
      <c r="B94" s="29"/>
      <c r="C94" s="29"/>
      <c r="D94" s="29"/>
      <c r="E94" s="29"/>
      <c r="F94" s="29"/>
      <c r="G94" s="29"/>
      <c r="H94" s="29"/>
      <c r="I94" s="29"/>
      <c r="J94" s="29"/>
      <c r="K94" s="307"/>
      <c r="L94" s="29"/>
      <c r="M94" s="29"/>
      <c r="N94" s="29"/>
      <c r="O94" s="29"/>
    </row>
    <row r="95" spans="1:16" x14ac:dyDescent="0.25">
      <c r="A95" s="12"/>
      <c r="B95" s="12"/>
      <c r="C95" s="12"/>
      <c r="D95" s="12"/>
      <c r="E95" s="12"/>
      <c r="F95" s="12"/>
      <c r="G95" s="12"/>
      <c r="H95" s="12"/>
      <c r="I95" s="12"/>
      <c r="J95" s="12"/>
      <c r="K95" s="12"/>
      <c r="L95" s="12"/>
      <c r="M95" s="12"/>
      <c r="N95" s="12"/>
      <c r="O95" s="12"/>
    </row>
    <row r="96" spans="1:16" x14ac:dyDescent="0.25">
      <c r="A96" s="12"/>
      <c r="B96" s="12"/>
      <c r="C96" s="12"/>
      <c r="D96" s="12"/>
      <c r="E96" s="12"/>
      <c r="F96" s="12"/>
      <c r="G96" s="12"/>
      <c r="H96" s="12"/>
      <c r="I96" s="12"/>
      <c r="J96" s="12"/>
      <c r="K96" s="12"/>
      <c r="L96" s="12"/>
      <c r="M96" s="12"/>
      <c r="N96" s="12"/>
      <c r="O96" s="12"/>
    </row>
    <row r="97" spans="1:15" x14ac:dyDescent="0.25">
      <c r="A97" s="12"/>
      <c r="B97" s="12"/>
      <c r="C97" s="12"/>
      <c r="D97" s="12"/>
      <c r="E97" s="12"/>
      <c r="F97" s="12"/>
      <c r="G97" s="12"/>
      <c r="H97" s="12"/>
      <c r="I97" s="12"/>
      <c r="J97" s="12"/>
      <c r="K97" s="12"/>
      <c r="L97" s="12"/>
      <c r="M97" s="12"/>
      <c r="N97" s="12"/>
      <c r="O97" s="12"/>
    </row>
    <row r="98" spans="1:15" x14ac:dyDescent="0.25">
      <c r="A98" s="12"/>
      <c r="B98" s="12"/>
      <c r="C98" s="12"/>
      <c r="D98" s="12"/>
      <c r="E98" s="12"/>
      <c r="F98" s="12"/>
      <c r="G98" s="12"/>
      <c r="H98" s="12"/>
      <c r="I98" s="12"/>
      <c r="J98" s="12"/>
      <c r="K98" s="12"/>
      <c r="L98" s="12"/>
      <c r="M98" s="12"/>
      <c r="N98" s="12"/>
      <c r="O98" s="12"/>
    </row>
  </sheetData>
  <mergeCells count="158">
    <mergeCell ref="A35:O35"/>
    <mergeCell ref="A3:O3"/>
    <mergeCell ref="B82:D82"/>
    <mergeCell ref="B83:D83"/>
    <mergeCell ref="A84:A85"/>
    <mergeCell ref="B84:B85"/>
    <mergeCell ref="C84:C85"/>
    <mergeCell ref="D84:O84"/>
    <mergeCell ref="D85:O85"/>
    <mergeCell ref="A79:A80"/>
    <mergeCell ref="B79:B80"/>
    <mergeCell ref="C79:C80"/>
    <mergeCell ref="D79:O79"/>
    <mergeCell ref="D80:O80"/>
    <mergeCell ref="B81:D81"/>
    <mergeCell ref="A77:A78"/>
    <mergeCell ref="B77:B78"/>
    <mergeCell ref="C77:C78"/>
    <mergeCell ref="D77:O77"/>
    <mergeCell ref="D78:O78"/>
    <mergeCell ref="A68:A69"/>
    <mergeCell ref="B68:B69"/>
    <mergeCell ref="C68:C69"/>
    <mergeCell ref="D68:O68"/>
    <mergeCell ref="B90:D90"/>
    <mergeCell ref="B91:D91"/>
    <mergeCell ref="B92:D92"/>
    <mergeCell ref="B86:D86"/>
    <mergeCell ref="B87:D87"/>
    <mergeCell ref="A88:A89"/>
    <mergeCell ref="B88:B89"/>
    <mergeCell ref="C88:C89"/>
    <mergeCell ref="D88:O88"/>
    <mergeCell ref="D89:O89"/>
    <mergeCell ref="I90:I91"/>
    <mergeCell ref="D69:O69"/>
    <mergeCell ref="B71:D71"/>
    <mergeCell ref="B72:D72"/>
    <mergeCell ref="A66:A67"/>
    <mergeCell ref="B66:B67"/>
    <mergeCell ref="C66:C67"/>
    <mergeCell ref="D66:O66"/>
    <mergeCell ref="D67:O67"/>
    <mergeCell ref="B60:D60"/>
    <mergeCell ref="B64:D64"/>
    <mergeCell ref="B65:D65"/>
    <mergeCell ref="A61:A62"/>
    <mergeCell ref="B61:B62"/>
    <mergeCell ref="C61:C62"/>
    <mergeCell ref="D61:O61"/>
    <mergeCell ref="D62:O62"/>
    <mergeCell ref="B63:D63"/>
    <mergeCell ref="B70:D70"/>
    <mergeCell ref="B53:D53"/>
    <mergeCell ref="B54:D54"/>
    <mergeCell ref="B56:D56"/>
    <mergeCell ref="A58:A59"/>
    <mergeCell ref="B58:B59"/>
    <mergeCell ref="C58:C59"/>
    <mergeCell ref="D58:O58"/>
    <mergeCell ref="D59:O59"/>
    <mergeCell ref="B57:D57"/>
    <mergeCell ref="B55:D55"/>
    <mergeCell ref="B46:D46"/>
    <mergeCell ref="B50:D50"/>
    <mergeCell ref="A51:A52"/>
    <mergeCell ref="B51:B52"/>
    <mergeCell ref="C51:C52"/>
    <mergeCell ref="D51:O51"/>
    <mergeCell ref="D52:O52"/>
    <mergeCell ref="A42:A43"/>
    <mergeCell ref="B42:B43"/>
    <mergeCell ref="C42:C43"/>
    <mergeCell ref="D42:O42"/>
    <mergeCell ref="D43:O43"/>
    <mergeCell ref="A44:A45"/>
    <mergeCell ref="B44:B45"/>
    <mergeCell ref="C44:C45"/>
    <mergeCell ref="D44:O44"/>
    <mergeCell ref="D45:O45"/>
    <mergeCell ref="B49:D49"/>
    <mergeCell ref="B48:D48"/>
    <mergeCell ref="B47:D47"/>
    <mergeCell ref="L37:O38"/>
    <mergeCell ref="A40:A41"/>
    <mergeCell ref="B40:B41"/>
    <mergeCell ref="C40:C41"/>
    <mergeCell ref="D40:O40"/>
    <mergeCell ref="D41:O41"/>
    <mergeCell ref="A36:A39"/>
    <mergeCell ref="B36:D39"/>
    <mergeCell ref="E36:E39"/>
    <mergeCell ref="G36:H36"/>
    <mergeCell ref="I36:O36"/>
    <mergeCell ref="F37:F39"/>
    <mergeCell ref="G37:G39"/>
    <mergeCell ref="H37:H39"/>
    <mergeCell ref="I37:I39"/>
    <mergeCell ref="K37:K39"/>
    <mergeCell ref="A30:E30"/>
    <mergeCell ref="A31:E31"/>
    <mergeCell ref="A32:E32"/>
    <mergeCell ref="A33:E33"/>
    <mergeCell ref="A28:E28"/>
    <mergeCell ref="F28:H28"/>
    <mergeCell ref="F29:H29"/>
    <mergeCell ref="F30:H30"/>
    <mergeCell ref="F31:H31"/>
    <mergeCell ref="F32:H32"/>
    <mergeCell ref="F33:H33"/>
    <mergeCell ref="A29:E29"/>
    <mergeCell ref="A4:E4"/>
    <mergeCell ref="F4:H4"/>
    <mergeCell ref="A5:E5"/>
    <mergeCell ref="F5:H5"/>
    <mergeCell ref="A6:E6"/>
    <mergeCell ref="F6:H6"/>
    <mergeCell ref="A7:E7"/>
    <mergeCell ref="F7:H7"/>
    <mergeCell ref="A8:E8"/>
    <mergeCell ref="F8:H8"/>
    <mergeCell ref="A24:E24"/>
    <mergeCell ref="F24:H24"/>
    <mergeCell ref="A25:E25"/>
    <mergeCell ref="F25:H25"/>
    <mergeCell ref="F9:H9"/>
    <mergeCell ref="A11:O11"/>
    <mergeCell ref="A12:E12"/>
    <mergeCell ref="F12:H12"/>
    <mergeCell ref="A13:E13"/>
    <mergeCell ref="F13:H13"/>
    <mergeCell ref="A14:E14"/>
    <mergeCell ref="F14:H14"/>
    <mergeCell ref="A9:E9"/>
    <mergeCell ref="A27:O27"/>
    <mergeCell ref="A73:A74"/>
    <mergeCell ref="B73:B74"/>
    <mergeCell ref="C73:C74"/>
    <mergeCell ref="D73:O73"/>
    <mergeCell ref="D74:O74"/>
    <mergeCell ref="B76:D76"/>
    <mergeCell ref="B75:D75"/>
    <mergeCell ref="I1:O1"/>
    <mergeCell ref="A20:E20"/>
    <mergeCell ref="F20:H20"/>
    <mergeCell ref="A21:E21"/>
    <mergeCell ref="F21:H21"/>
    <mergeCell ref="A22:E22"/>
    <mergeCell ref="F22:H22"/>
    <mergeCell ref="A23:E23"/>
    <mergeCell ref="F23:H23"/>
    <mergeCell ref="A15:E15"/>
    <mergeCell ref="F15:H15"/>
    <mergeCell ref="A16:E16"/>
    <mergeCell ref="F16:H16"/>
    <mergeCell ref="A17:E17"/>
    <mergeCell ref="F17:H17"/>
    <mergeCell ref="A19:O19"/>
  </mergeCells>
  <pageMargins left="0.74803149606299213" right="0.23622047244094491" top="0.74803149606299213" bottom="0.74803149606299213" header="0.31496062992125984" footer="0.31496062992125984"/>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4"/>
  <sheetViews>
    <sheetView zoomScaleNormal="100" workbookViewId="0">
      <selection activeCell="Q116" sqref="Q116"/>
    </sheetView>
  </sheetViews>
  <sheetFormatPr defaultRowHeight="15" x14ac:dyDescent="0.25"/>
  <cols>
    <col min="1" max="1" width="7.28515625" customWidth="1"/>
    <col min="3" max="3" width="9.85546875" customWidth="1"/>
    <col min="4" max="4" width="16.7109375" customWidth="1"/>
    <col min="5" max="5" width="2.85546875" customWidth="1"/>
    <col min="6" max="6" width="3.42578125" customWidth="1"/>
    <col min="7" max="7" width="3.28515625" customWidth="1"/>
    <col min="8" max="8" width="41.28515625" customWidth="1"/>
    <col min="9" max="9" width="11.42578125" customWidth="1"/>
    <col min="10" max="10" width="5.7109375" customWidth="1"/>
    <col min="11" max="11" width="5.5703125" customWidth="1"/>
    <col min="12" max="12" width="5.140625" customWidth="1"/>
    <col min="13" max="13" width="4.7109375" customWidth="1"/>
    <col min="14" max="14" width="4.85546875" customWidth="1"/>
    <col min="15" max="15" width="9.140625" hidden="1" customWidth="1"/>
  </cols>
  <sheetData>
    <row r="1" spans="1:15" ht="16.5" customHeight="1" thickBot="1" x14ac:dyDescent="0.3"/>
    <row r="2" spans="1:15" ht="15.75" customHeight="1" thickBot="1" x14ac:dyDescent="0.3">
      <c r="A2" s="490" t="s">
        <v>0</v>
      </c>
      <c r="B2" s="496" t="s">
        <v>1</v>
      </c>
      <c r="C2" s="497"/>
      <c r="D2" s="490" t="s">
        <v>2</v>
      </c>
      <c r="E2" s="21"/>
      <c r="F2" s="507"/>
      <c r="G2" s="507"/>
      <c r="H2" s="505" t="s">
        <v>649</v>
      </c>
      <c r="I2" s="505"/>
      <c r="J2" s="505"/>
      <c r="K2" s="505"/>
      <c r="L2" s="505"/>
      <c r="M2" s="505"/>
      <c r="N2" s="506"/>
    </row>
    <row r="3" spans="1:15" ht="30.75" customHeight="1" x14ac:dyDescent="0.25">
      <c r="A3" s="491"/>
      <c r="B3" s="498"/>
      <c r="C3" s="499"/>
      <c r="D3" s="491"/>
      <c r="E3" s="502" t="s">
        <v>298</v>
      </c>
      <c r="F3" s="502" t="s">
        <v>3</v>
      </c>
      <c r="G3" s="502" t="s">
        <v>4</v>
      </c>
      <c r="H3" s="490" t="s">
        <v>5</v>
      </c>
      <c r="I3" s="84"/>
      <c r="J3" s="511" t="s">
        <v>317</v>
      </c>
      <c r="K3" s="477" t="s">
        <v>319</v>
      </c>
      <c r="L3" s="478"/>
      <c r="M3" s="478"/>
      <c r="N3" s="479"/>
    </row>
    <row r="4" spans="1:15" ht="15.75" customHeight="1" thickBot="1" x14ac:dyDescent="0.3">
      <c r="A4" s="491"/>
      <c r="B4" s="498"/>
      <c r="C4" s="499"/>
      <c r="D4" s="491"/>
      <c r="E4" s="503"/>
      <c r="F4" s="503"/>
      <c r="G4" s="503"/>
      <c r="H4" s="491"/>
      <c r="I4" s="84"/>
      <c r="J4" s="512"/>
      <c r="K4" s="480"/>
      <c r="L4" s="481"/>
      <c r="M4" s="481"/>
      <c r="N4" s="482"/>
    </row>
    <row r="5" spans="1:15" ht="48.6" customHeight="1" x14ac:dyDescent="0.25">
      <c r="A5" s="491"/>
      <c r="B5" s="500"/>
      <c r="C5" s="501"/>
      <c r="D5" s="495"/>
      <c r="E5" s="504"/>
      <c r="F5" s="504"/>
      <c r="G5" s="504"/>
      <c r="H5" s="495"/>
      <c r="I5" s="84" t="s">
        <v>6</v>
      </c>
      <c r="J5" s="513"/>
      <c r="K5" s="90" t="s">
        <v>7</v>
      </c>
      <c r="L5" s="90" t="s">
        <v>8</v>
      </c>
      <c r="M5" s="91" t="s">
        <v>9</v>
      </c>
      <c r="N5" s="90" t="s">
        <v>10</v>
      </c>
    </row>
    <row r="6" spans="1:15" ht="27" customHeight="1" x14ac:dyDescent="0.25">
      <c r="A6" s="8"/>
      <c r="B6" s="508" t="s">
        <v>623</v>
      </c>
      <c r="C6" s="509"/>
      <c r="D6" s="509"/>
      <c r="E6" s="509"/>
      <c r="F6" s="509"/>
      <c r="G6" s="509"/>
      <c r="H6" s="509"/>
      <c r="I6" s="509"/>
      <c r="J6" s="509"/>
      <c r="K6" s="509"/>
      <c r="L6" s="509"/>
      <c r="M6" s="509"/>
      <c r="N6" s="510"/>
    </row>
    <row r="7" spans="1:15" ht="23.45" customHeight="1" x14ac:dyDescent="0.25">
      <c r="A7" s="8"/>
      <c r="B7" s="508" t="s">
        <v>624</v>
      </c>
      <c r="C7" s="509"/>
      <c r="D7" s="509"/>
      <c r="E7" s="509"/>
      <c r="F7" s="509"/>
      <c r="G7" s="509"/>
      <c r="H7" s="509"/>
      <c r="I7" s="509"/>
      <c r="J7" s="509"/>
      <c r="K7" s="509"/>
      <c r="L7" s="509"/>
      <c r="M7" s="509"/>
      <c r="N7" s="510"/>
    </row>
    <row r="8" spans="1:15" ht="16.899999999999999" customHeight="1" x14ac:dyDescent="0.25">
      <c r="A8" s="8"/>
      <c r="B8" s="492" t="s">
        <v>625</v>
      </c>
      <c r="C8" s="493"/>
      <c r="D8" s="493"/>
      <c r="E8" s="493"/>
      <c r="F8" s="493"/>
      <c r="G8" s="493"/>
      <c r="H8" s="493"/>
      <c r="I8" s="493"/>
      <c r="J8" s="493"/>
      <c r="K8" s="493"/>
      <c r="L8" s="493"/>
      <c r="M8" s="493"/>
      <c r="N8" s="494"/>
    </row>
    <row r="9" spans="1:15" ht="111" customHeight="1" x14ac:dyDescent="0.25">
      <c r="A9" s="101" t="s">
        <v>73</v>
      </c>
      <c r="B9" s="476" t="s">
        <v>74</v>
      </c>
      <c r="C9" s="476"/>
      <c r="D9" s="264" t="s">
        <v>75</v>
      </c>
      <c r="E9" s="264"/>
      <c r="F9" s="264" t="s">
        <v>299</v>
      </c>
      <c r="G9" s="264"/>
      <c r="H9" s="72" t="s">
        <v>736</v>
      </c>
      <c r="I9" s="264" t="s">
        <v>363</v>
      </c>
      <c r="J9" s="122"/>
      <c r="K9" s="122"/>
      <c r="L9" s="122"/>
      <c r="M9" s="122"/>
      <c r="N9" s="122"/>
    </row>
    <row r="10" spans="1:15" ht="58.15" customHeight="1" x14ac:dyDescent="0.25">
      <c r="A10" s="101" t="s">
        <v>76</v>
      </c>
      <c r="B10" s="476" t="s">
        <v>77</v>
      </c>
      <c r="C10" s="476"/>
      <c r="D10" s="101" t="s">
        <v>364</v>
      </c>
      <c r="E10" s="101"/>
      <c r="F10" s="101" t="s">
        <v>299</v>
      </c>
      <c r="G10" s="101"/>
      <c r="H10" s="72" t="s">
        <v>737</v>
      </c>
      <c r="I10" s="101" t="s">
        <v>365</v>
      </c>
      <c r="J10" s="46"/>
      <c r="K10" s="46"/>
      <c r="L10" s="46"/>
      <c r="M10" s="46"/>
      <c r="N10" s="46"/>
    </row>
    <row r="11" spans="1:15" ht="144" customHeight="1" x14ac:dyDescent="0.25">
      <c r="A11" s="101" t="s">
        <v>78</v>
      </c>
      <c r="B11" s="476" t="s">
        <v>80</v>
      </c>
      <c r="C11" s="476"/>
      <c r="D11" s="101" t="s">
        <v>81</v>
      </c>
      <c r="E11" s="101"/>
      <c r="F11" s="101" t="s">
        <v>299</v>
      </c>
      <c r="G11" s="101"/>
      <c r="H11" s="72" t="s">
        <v>793</v>
      </c>
      <c r="I11" s="101" t="s">
        <v>366</v>
      </c>
      <c r="J11" s="71">
        <f>K11+L11+M11+N11</f>
        <v>172</v>
      </c>
      <c r="K11" s="71">
        <v>122</v>
      </c>
      <c r="L11" s="71">
        <v>50</v>
      </c>
      <c r="M11" s="71"/>
      <c r="N11" s="71"/>
    </row>
    <row r="12" spans="1:15" ht="168.6" customHeight="1" x14ac:dyDescent="0.25">
      <c r="A12" s="101" t="s">
        <v>79</v>
      </c>
      <c r="B12" s="476" t="s">
        <v>83</v>
      </c>
      <c r="C12" s="476"/>
      <c r="D12" s="101" t="s">
        <v>81</v>
      </c>
      <c r="E12" s="101"/>
      <c r="F12" s="101" t="s">
        <v>299</v>
      </c>
      <c r="G12" s="45"/>
      <c r="H12" s="72" t="s">
        <v>679</v>
      </c>
      <c r="I12" s="101" t="s">
        <v>367</v>
      </c>
      <c r="J12" s="60">
        <f>K12+L12+M12+N12</f>
        <v>827</v>
      </c>
      <c r="K12" s="60">
        <v>207</v>
      </c>
      <c r="L12" s="60">
        <v>620</v>
      </c>
      <c r="M12" s="46"/>
      <c r="N12" s="46"/>
      <c r="O12" s="7"/>
    </row>
    <row r="13" spans="1:15" ht="228.6" customHeight="1" x14ac:dyDescent="0.25">
      <c r="A13" s="101" t="s">
        <v>82</v>
      </c>
      <c r="B13" s="476" t="s">
        <v>85</v>
      </c>
      <c r="C13" s="476"/>
      <c r="D13" s="101" t="s">
        <v>368</v>
      </c>
      <c r="E13" s="101"/>
      <c r="F13" s="101" t="s">
        <v>299</v>
      </c>
      <c r="G13" s="101"/>
      <c r="H13" s="72" t="s">
        <v>749</v>
      </c>
      <c r="I13" s="101" t="s">
        <v>369</v>
      </c>
      <c r="J13" s="60">
        <f>K13+L13+M13+N13</f>
        <v>173</v>
      </c>
      <c r="K13" s="60">
        <v>32</v>
      </c>
      <c r="L13" s="60">
        <v>107</v>
      </c>
      <c r="M13" s="60"/>
      <c r="N13" s="60">
        <v>34</v>
      </c>
    </row>
    <row r="14" spans="1:15" ht="112.15" customHeight="1" x14ac:dyDescent="0.25">
      <c r="A14" s="101" t="s">
        <v>84</v>
      </c>
      <c r="B14" s="476" t="s">
        <v>87</v>
      </c>
      <c r="C14" s="476"/>
      <c r="D14" s="101" t="s">
        <v>370</v>
      </c>
      <c r="E14" s="101"/>
      <c r="F14" s="101" t="s">
        <v>299</v>
      </c>
      <c r="G14" s="101"/>
      <c r="H14" s="262" t="s">
        <v>738</v>
      </c>
      <c r="I14" s="101" t="s">
        <v>371</v>
      </c>
      <c r="J14" s="60">
        <f>K14+L14+M14+N14</f>
        <v>12</v>
      </c>
      <c r="K14" s="60">
        <v>7</v>
      </c>
      <c r="L14" s="60"/>
      <c r="M14" s="60"/>
      <c r="N14" s="60">
        <v>5</v>
      </c>
    </row>
    <row r="15" spans="1:15" ht="63.6" customHeight="1" x14ac:dyDescent="0.25">
      <c r="A15" s="22" t="s">
        <v>86</v>
      </c>
      <c r="B15" s="483" t="s">
        <v>89</v>
      </c>
      <c r="C15" s="483"/>
      <c r="D15" s="22" t="s">
        <v>90</v>
      </c>
      <c r="E15" s="22"/>
      <c r="F15" s="22" t="s">
        <v>299</v>
      </c>
      <c r="G15" s="22"/>
      <c r="H15" s="263" t="s">
        <v>739</v>
      </c>
      <c r="I15" s="22" t="s">
        <v>365</v>
      </c>
      <c r="J15" s="48"/>
      <c r="K15" s="48"/>
      <c r="L15" s="48"/>
      <c r="M15" s="48"/>
      <c r="N15" s="48"/>
    </row>
    <row r="16" spans="1:15" ht="178.9" customHeight="1" x14ac:dyDescent="0.25">
      <c r="A16" s="101" t="s">
        <v>88</v>
      </c>
      <c r="B16" s="476" t="s">
        <v>92</v>
      </c>
      <c r="C16" s="476"/>
      <c r="D16" s="101" t="s">
        <v>372</v>
      </c>
      <c r="E16" s="101"/>
      <c r="F16" s="101" t="s">
        <v>299</v>
      </c>
      <c r="G16" s="101"/>
      <c r="H16" s="72" t="s">
        <v>748</v>
      </c>
      <c r="I16" s="101" t="s">
        <v>373</v>
      </c>
      <c r="J16" s="46"/>
      <c r="K16" s="46"/>
      <c r="L16" s="46"/>
      <c r="M16" s="46"/>
      <c r="N16" s="49"/>
    </row>
    <row r="17" spans="1:15" ht="145.9" customHeight="1" x14ac:dyDescent="0.25">
      <c r="A17" s="22" t="s">
        <v>91</v>
      </c>
      <c r="B17" s="471" t="s">
        <v>375</v>
      </c>
      <c r="C17" s="475"/>
      <c r="D17" s="22" t="s">
        <v>377</v>
      </c>
      <c r="E17" s="22"/>
      <c r="F17" s="22" t="s">
        <v>299</v>
      </c>
      <c r="G17" s="22"/>
      <c r="H17" s="263" t="s">
        <v>740</v>
      </c>
      <c r="I17" s="22" t="s">
        <v>363</v>
      </c>
      <c r="J17" s="60">
        <f>K17+L17+M17+N17</f>
        <v>2</v>
      </c>
      <c r="K17" s="60">
        <v>2</v>
      </c>
      <c r="L17" s="122"/>
      <c r="M17" s="122"/>
      <c r="N17" s="60">
        <v>0</v>
      </c>
    </row>
    <row r="18" spans="1:15" ht="61.9" customHeight="1" x14ac:dyDescent="0.25">
      <c r="A18" s="166" t="s">
        <v>374</v>
      </c>
      <c r="B18" s="488" t="s">
        <v>376</v>
      </c>
      <c r="C18" s="472"/>
      <c r="D18" s="166" t="s">
        <v>378</v>
      </c>
      <c r="E18" s="166"/>
      <c r="F18" s="166" t="s">
        <v>299</v>
      </c>
      <c r="G18" s="166"/>
      <c r="H18" s="272" t="s">
        <v>747</v>
      </c>
      <c r="I18" s="57" t="s">
        <v>379</v>
      </c>
      <c r="J18" s="60">
        <f>K18+L18+M18+N18</f>
        <v>13</v>
      </c>
      <c r="K18" s="122"/>
      <c r="L18" s="122"/>
      <c r="M18" s="122"/>
      <c r="N18" s="60">
        <v>13</v>
      </c>
    </row>
    <row r="19" spans="1:15" ht="15" customHeight="1" x14ac:dyDescent="0.25">
      <c r="A19" s="514" t="s">
        <v>93</v>
      </c>
      <c r="B19" s="487"/>
      <c r="C19" s="487" t="s">
        <v>18</v>
      </c>
      <c r="D19" s="487"/>
      <c r="E19" s="487"/>
      <c r="F19" s="487"/>
      <c r="G19" s="487"/>
      <c r="H19" s="487"/>
      <c r="I19" s="487"/>
      <c r="J19" s="487"/>
      <c r="K19" s="487"/>
      <c r="L19" s="487"/>
      <c r="M19" s="487"/>
      <c r="N19" s="487"/>
    </row>
    <row r="20" spans="1:15" ht="15.75" customHeight="1" x14ac:dyDescent="0.25">
      <c r="A20" s="514"/>
      <c r="B20" s="487"/>
      <c r="C20" s="514" t="s">
        <v>94</v>
      </c>
      <c r="D20" s="514"/>
      <c r="E20" s="514"/>
      <c r="F20" s="514"/>
      <c r="G20" s="514"/>
      <c r="H20" s="514"/>
      <c r="I20" s="514"/>
      <c r="J20" s="514"/>
      <c r="K20" s="514"/>
      <c r="L20" s="514"/>
      <c r="M20" s="514"/>
      <c r="N20" s="514"/>
    </row>
    <row r="21" spans="1:15" ht="99.6" customHeight="1" x14ac:dyDescent="0.25">
      <c r="A21" s="101" t="s">
        <v>95</v>
      </c>
      <c r="B21" s="476" t="s">
        <v>96</v>
      </c>
      <c r="C21" s="476"/>
      <c r="D21" s="101" t="s">
        <v>380</v>
      </c>
      <c r="E21" s="101"/>
      <c r="F21" s="101" t="s">
        <v>299</v>
      </c>
      <c r="G21" s="101"/>
      <c r="H21" s="224" t="s">
        <v>682</v>
      </c>
      <c r="I21" s="101" t="s">
        <v>381</v>
      </c>
      <c r="J21" s="46"/>
      <c r="K21" s="46"/>
      <c r="L21" s="46"/>
      <c r="M21" s="46"/>
      <c r="N21" s="46"/>
    </row>
    <row r="22" spans="1:15" ht="88.15" customHeight="1" x14ac:dyDescent="0.25">
      <c r="A22" s="22" t="s">
        <v>97</v>
      </c>
      <c r="B22" s="483" t="s">
        <v>98</v>
      </c>
      <c r="C22" s="483"/>
      <c r="D22" s="22" t="s">
        <v>382</v>
      </c>
      <c r="E22" s="22"/>
      <c r="F22" s="22" t="s">
        <v>299</v>
      </c>
      <c r="G22" s="22"/>
      <c r="H22" s="223" t="s">
        <v>680</v>
      </c>
      <c r="I22" s="22" t="s">
        <v>363</v>
      </c>
      <c r="J22" s="60">
        <f>K22+L22+M22+N22</f>
        <v>10</v>
      </c>
      <c r="K22" s="78">
        <v>10</v>
      </c>
      <c r="L22" s="79"/>
      <c r="M22" s="48"/>
      <c r="N22" s="48"/>
    </row>
    <row r="23" spans="1:15" ht="108" customHeight="1" x14ac:dyDescent="0.25">
      <c r="A23" s="22" t="s">
        <v>99</v>
      </c>
      <c r="B23" s="483" t="s">
        <v>100</v>
      </c>
      <c r="C23" s="483"/>
      <c r="D23" s="22" t="s">
        <v>383</v>
      </c>
      <c r="E23" s="22"/>
      <c r="F23" s="22" t="s">
        <v>299</v>
      </c>
      <c r="G23" s="22"/>
      <c r="H23" s="223" t="s">
        <v>681</v>
      </c>
      <c r="I23" s="22" t="s">
        <v>384</v>
      </c>
      <c r="J23" s="60">
        <f>K23+L23+M23+N23</f>
        <v>3</v>
      </c>
      <c r="K23" s="78">
        <v>3</v>
      </c>
      <c r="L23" s="48"/>
      <c r="M23" s="48"/>
      <c r="N23" s="48"/>
    </row>
    <row r="24" spans="1:15" ht="108.6" customHeight="1" x14ac:dyDescent="0.25">
      <c r="A24" s="59" t="s">
        <v>385</v>
      </c>
      <c r="B24" s="471" t="s">
        <v>386</v>
      </c>
      <c r="C24" s="472"/>
      <c r="D24" s="59" t="s">
        <v>387</v>
      </c>
      <c r="E24" s="59"/>
      <c r="F24" s="59" t="s">
        <v>299</v>
      </c>
      <c r="G24" s="59"/>
      <c r="H24" s="76" t="s">
        <v>683</v>
      </c>
      <c r="I24" s="59" t="s">
        <v>388</v>
      </c>
      <c r="J24" s="60">
        <f>K24+L24+M24+N24</f>
        <v>87</v>
      </c>
      <c r="K24" s="310">
        <v>87</v>
      </c>
      <c r="L24" s="58"/>
      <c r="M24" s="58"/>
      <c r="N24" s="58"/>
    </row>
    <row r="25" spans="1:15" ht="15" customHeight="1" x14ac:dyDescent="0.25">
      <c r="A25" s="195" t="s">
        <v>101</v>
      </c>
      <c r="B25" s="194"/>
      <c r="C25" s="487" t="s">
        <v>626</v>
      </c>
      <c r="D25" s="487"/>
      <c r="E25" s="487"/>
      <c r="F25" s="487"/>
      <c r="G25" s="487"/>
      <c r="H25" s="487"/>
      <c r="I25" s="487"/>
      <c r="J25" s="487"/>
      <c r="K25" s="487"/>
      <c r="L25" s="487"/>
      <c r="M25" s="487"/>
      <c r="N25" s="487"/>
    </row>
    <row r="26" spans="1:15" ht="15" customHeight="1" x14ac:dyDescent="0.25">
      <c r="A26" s="193" t="s">
        <v>102</v>
      </c>
      <c r="B26" s="194"/>
      <c r="C26" s="487" t="s">
        <v>627</v>
      </c>
      <c r="D26" s="487"/>
      <c r="E26" s="487"/>
      <c r="F26" s="487"/>
      <c r="G26" s="487"/>
      <c r="H26" s="487"/>
      <c r="I26" s="487"/>
      <c r="J26" s="487"/>
      <c r="K26" s="487"/>
      <c r="L26" s="487"/>
      <c r="M26" s="487"/>
      <c r="N26" s="487"/>
    </row>
    <row r="27" spans="1:15" ht="112.15" customHeight="1" x14ac:dyDescent="0.25">
      <c r="A27" s="101" t="s">
        <v>103</v>
      </c>
      <c r="B27" s="476" t="s">
        <v>104</v>
      </c>
      <c r="C27" s="476"/>
      <c r="D27" s="101" t="s">
        <v>105</v>
      </c>
      <c r="E27" s="101"/>
      <c r="F27" s="101" t="s">
        <v>299</v>
      </c>
      <c r="G27" s="101"/>
      <c r="H27" s="293" t="s">
        <v>775</v>
      </c>
      <c r="I27" s="101" t="s">
        <v>389</v>
      </c>
      <c r="J27" s="295">
        <f t="shared" ref="J27:J31" si="0">K27+L27+M27+N27</f>
        <v>260.7</v>
      </c>
      <c r="K27" s="295">
        <v>27.6</v>
      </c>
      <c r="L27" s="295">
        <v>151.6</v>
      </c>
      <c r="M27" s="295">
        <v>81.5</v>
      </c>
      <c r="N27" s="295"/>
    </row>
    <row r="28" spans="1:15" ht="123.6" customHeight="1" x14ac:dyDescent="0.25">
      <c r="A28" s="101" t="s">
        <v>106</v>
      </c>
      <c r="B28" s="488" t="s">
        <v>107</v>
      </c>
      <c r="C28" s="489"/>
      <c r="D28" s="101" t="s">
        <v>108</v>
      </c>
      <c r="E28" s="101"/>
      <c r="F28" s="101" t="s">
        <v>299</v>
      </c>
      <c r="G28" s="101"/>
      <c r="H28" s="293" t="s">
        <v>772</v>
      </c>
      <c r="I28" s="101" t="s">
        <v>390</v>
      </c>
      <c r="J28" s="295">
        <f t="shared" si="0"/>
        <v>1510.6</v>
      </c>
      <c r="K28" s="296">
        <v>1109.3</v>
      </c>
      <c r="L28" s="295">
        <v>401.3</v>
      </c>
      <c r="M28" s="295"/>
      <c r="N28" s="295"/>
      <c r="O28" s="11"/>
    </row>
    <row r="29" spans="1:15" ht="124.15" customHeight="1" x14ac:dyDescent="0.25">
      <c r="A29" s="22" t="s">
        <v>109</v>
      </c>
      <c r="B29" s="483" t="s">
        <v>110</v>
      </c>
      <c r="C29" s="483"/>
      <c r="D29" s="22" t="s">
        <v>391</v>
      </c>
      <c r="E29" s="22"/>
      <c r="F29" s="22" t="s">
        <v>299</v>
      </c>
      <c r="G29" s="22"/>
      <c r="H29" s="286" t="s">
        <v>760</v>
      </c>
      <c r="I29" s="22" t="s">
        <v>392</v>
      </c>
      <c r="J29" s="305">
        <f t="shared" si="0"/>
        <v>2395.8000000000002</v>
      </c>
      <c r="K29" s="305">
        <v>2395.8000000000002</v>
      </c>
      <c r="L29" s="305"/>
      <c r="M29" s="305"/>
      <c r="N29" s="305"/>
    </row>
    <row r="30" spans="1:15" ht="100.15" customHeight="1" x14ac:dyDescent="0.25">
      <c r="A30" s="22" t="s">
        <v>588</v>
      </c>
      <c r="B30" s="485" t="s">
        <v>589</v>
      </c>
      <c r="C30" s="486"/>
      <c r="D30" s="22" t="s">
        <v>590</v>
      </c>
      <c r="E30" s="22"/>
      <c r="F30" s="22"/>
      <c r="G30" s="22"/>
      <c r="H30" s="302" t="s">
        <v>684</v>
      </c>
      <c r="I30" s="22" t="s">
        <v>591</v>
      </c>
      <c r="J30" s="305">
        <f t="shared" si="0"/>
        <v>60</v>
      </c>
      <c r="K30" s="305"/>
      <c r="L30" s="305"/>
      <c r="M30" s="305">
        <v>60</v>
      </c>
      <c r="N30" s="305"/>
    </row>
    <row r="31" spans="1:15" ht="63" customHeight="1" x14ac:dyDescent="0.25">
      <c r="A31" s="101" t="s">
        <v>393</v>
      </c>
      <c r="B31" s="484" t="s">
        <v>396</v>
      </c>
      <c r="C31" s="484"/>
      <c r="D31" s="101" t="s">
        <v>399</v>
      </c>
      <c r="E31" s="101"/>
      <c r="F31" s="101" t="s">
        <v>299</v>
      </c>
      <c r="G31" s="101"/>
      <c r="H31" s="72" t="s">
        <v>773</v>
      </c>
      <c r="I31" s="101" t="s">
        <v>402</v>
      </c>
      <c r="J31" s="305">
        <f t="shared" si="0"/>
        <v>518.79999999999995</v>
      </c>
      <c r="K31" s="71">
        <v>282.8</v>
      </c>
      <c r="L31" s="71">
        <v>236</v>
      </c>
      <c r="M31" s="70"/>
      <c r="N31" s="46"/>
      <c r="O31" s="7"/>
    </row>
    <row r="32" spans="1:15" ht="114" customHeight="1" x14ac:dyDescent="0.25">
      <c r="A32" s="22" t="s">
        <v>394</v>
      </c>
      <c r="B32" s="471" t="s">
        <v>397</v>
      </c>
      <c r="C32" s="475"/>
      <c r="D32" s="22" t="s">
        <v>400</v>
      </c>
      <c r="E32" s="22"/>
      <c r="F32" s="22" t="s">
        <v>299</v>
      </c>
      <c r="G32" s="22"/>
      <c r="H32" s="286" t="s">
        <v>774</v>
      </c>
      <c r="I32" s="22" t="s">
        <v>403</v>
      </c>
      <c r="J32" s="305">
        <f>K32+L32+M32+N32</f>
        <v>321.3</v>
      </c>
      <c r="K32" s="79">
        <v>321.3</v>
      </c>
      <c r="L32" s="79"/>
      <c r="M32" s="79"/>
      <c r="N32" s="48"/>
      <c r="O32" s="7"/>
    </row>
    <row r="33" spans="1:16" ht="75" customHeight="1" x14ac:dyDescent="0.25">
      <c r="A33" s="101" t="s">
        <v>395</v>
      </c>
      <c r="B33" s="473" t="s">
        <v>398</v>
      </c>
      <c r="C33" s="474"/>
      <c r="D33" s="101" t="s">
        <v>401</v>
      </c>
      <c r="E33" s="101"/>
      <c r="F33" s="101" t="s">
        <v>299</v>
      </c>
      <c r="G33" s="101"/>
      <c r="H33" s="72" t="s">
        <v>788</v>
      </c>
      <c r="I33" s="101" t="s">
        <v>404</v>
      </c>
      <c r="J33" s="46"/>
      <c r="K33" s="46"/>
      <c r="L33" s="46"/>
      <c r="M33" s="46"/>
      <c r="N33" s="46"/>
      <c r="O33" s="7"/>
    </row>
    <row r="34" spans="1:16" ht="15" customHeight="1" x14ac:dyDescent="0.25">
      <c r="A34" s="516" t="s">
        <v>111</v>
      </c>
      <c r="B34" s="487"/>
      <c r="C34" s="487" t="s">
        <v>15</v>
      </c>
      <c r="D34" s="487"/>
      <c r="E34" s="487"/>
      <c r="F34" s="487"/>
      <c r="G34" s="487"/>
      <c r="H34" s="487"/>
      <c r="I34" s="487"/>
      <c r="J34" s="487"/>
      <c r="K34" s="487"/>
      <c r="L34" s="487"/>
      <c r="M34" s="487"/>
      <c r="N34" s="487"/>
    </row>
    <row r="35" spans="1:16" ht="15.75" customHeight="1" x14ac:dyDescent="0.25">
      <c r="A35" s="516"/>
      <c r="B35" s="487"/>
      <c r="C35" s="514" t="s">
        <v>112</v>
      </c>
      <c r="D35" s="514"/>
      <c r="E35" s="514"/>
      <c r="F35" s="514"/>
      <c r="G35" s="514"/>
      <c r="H35" s="514"/>
      <c r="I35" s="514"/>
      <c r="J35" s="514"/>
      <c r="K35" s="514"/>
      <c r="L35" s="514"/>
      <c r="M35" s="514"/>
      <c r="N35" s="514"/>
    </row>
    <row r="36" spans="1:16" ht="15" customHeight="1" x14ac:dyDescent="0.25">
      <c r="A36" s="514" t="s">
        <v>113</v>
      </c>
      <c r="B36" s="487"/>
      <c r="C36" s="487" t="s">
        <v>18</v>
      </c>
      <c r="D36" s="487"/>
      <c r="E36" s="487"/>
      <c r="F36" s="487"/>
      <c r="G36" s="487"/>
      <c r="H36" s="487"/>
      <c r="I36" s="487"/>
      <c r="J36" s="487"/>
      <c r="K36" s="487"/>
      <c r="L36" s="487"/>
      <c r="M36" s="487"/>
      <c r="N36" s="487"/>
    </row>
    <row r="37" spans="1:16" ht="15.75" customHeight="1" x14ac:dyDescent="0.25">
      <c r="A37" s="514"/>
      <c r="B37" s="487"/>
      <c r="C37" s="514" t="s">
        <v>114</v>
      </c>
      <c r="D37" s="514"/>
      <c r="E37" s="514"/>
      <c r="F37" s="514"/>
      <c r="G37" s="514"/>
      <c r="H37" s="514"/>
      <c r="I37" s="514"/>
      <c r="J37" s="514"/>
      <c r="K37" s="514"/>
      <c r="L37" s="514"/>
      <c r="M37" s="514"/>
      <c r="N37" s="514"/>
    </row>
    <row r="38" spans="1:16" ht="87.6" customHeight="1" x14ac:dyDescent="0.25">
      <c r="A38" s="101" t="s">
        <v>115</v>
      </c>
      <c r="B38" s="476" t="s">
        <v>116</v>
      </c>
      <c r="C38" s="476"/>
      <c r="D38" s="101" t="s">
        <v>405</v>
      </c>
      <c r="E38" s="101"/>
      <c r="F38" s="101" t="s">
        <v>299</v>
      </c>
      <c r="G38" s="264"/>
      <c r="H38" s="77" t="s">
        <v>725</v>
      </c>
      <c r="I38" s="101" t="s">
        <v>406</v>
      </c>
      <c r="J38" s="266">
        <f t="shared" ref="J38" si="1">K38+L38+M38+N38</f>
        <v>0</v>
      </c>
      <c r="K38" s="46"/>
      <c r="L38" s="46"/>
      <c r="M38" s="46"/>
      <c r="N38" s="46"/>
    </row>
    <row r="39" spans="1:16" ht="119.45" customHeight="1" x14ac:dyDescent="0.25">
      <c r="A39" s="515" t="s">
        <v>118</v>
      </c>
      <c r="B39" s="476" t="s">
        <v>407</v>
      </c>
      <c r="C39" s="476"/>
      <c r="D39" s="101" t="s">
        <v>409</v>
      </c>
      <c r="E39" s="101"/>
      <c r="F39" s="101" t="s">
        <v>299</v>
      </c>
      <c r="G39" s="264"/>
      <c r="H39" s="77" t="s">
        <v>726</v>
      </c>
      <c r="I39" s="515" t="s">
        <v>408</v>
      </c>
      <c r="J39" s="266">
        <f>K39+L39+M39+N39</f>
        <v>0</v>
      </c>
      <c r="K39" s="109"/>
      <c r="L39" s="51"/>
      <c r="M39" s="52"/>
      <c r="N39" s="51"/>
    </row>
    <row r="40" spans="1:16" ht="76.150000000000006" customHeight="1" x14ac:dyDescent="0.25">
      <c r="A40" s="515"/>
      <c r="B40" s="476"/>
      <c r="C40" s="476"/>
      <c r="D40" s="101"/>
      <c r="E40" s="101"/>
      <c r="F40" s="101" t="s">
        <v>299</v>
      </c>
      <c r="G40" s="264"/>
      <c r="H40" s="267" t="s">
        <v>727</v>
      </c>
      <c r="I40" s="515"/>
      <c r="J40" s="266">
        <f>K40+L40+M40+N40</f>
        <v>26.1</v>
      </c>
      <c r="K40" s="266">
        <v>7.4</v>
      </c>
      <c r="L40" s="237">
        <v>3.2</v>
      </c>
      <c r="M40" s="237"/>
      <c r="N40" s="237">
        <v>15.5</v>
      </c>
    </row>
    <row r="41" spans="1:16" ht="144.6" customHeight="1" x14ac:dyDescent="0.25">
      <c r="A41" s="101" t="s">
        <v>119</v>
      </c>
      <c r="B41" s="488" t="s">
        <v>120</v>
      </c>
      <c r="C41" s="489"/>
      <c r="D41" s="101" t="s">
        <v>410</v>
      </c>
      <c r="E41" s="101"/>
      <c r="F41" s="101" t="s">
        <v>299</v>
      </c>
      <c r="G41" s="264"/>
      <c r="H41" s="72" t="s">
        <v>728</v>
      </c>
      <c r="I41" s="101" t="s">
        <v>408</v>
      </c>
      <c r="J41" s="266">
        <f>K41+L41+M41+N41</f>
        <v>37</v>
      </c>
      <c r="K41" s="237">
        <v>14.1</v>
      </c>
      <c r="L41" s="237">
        <v>9.5</v>
      </c>
      <c r="M41" s="237"/>
      <c r="N41" s="237">
        <v>13.4</v>
      </c>
    </row>
    <row r="42" spans="1:16" ht="15" customHeight="1" x14ac:dyDescent="0.25">
      <c r="A42" s="193" t="s">
        <v>121</v>
      </c>
      <c r="B42" s="194"/>
      <c r="C42" s="487" t="s">
        <v>628</v>
      </c>
      <c r="D42" s="487"/>
      <c r="E42" s="487"/>
      <c r="F42" s="487"/>
      <c r="G42" s="487"/>
      <c r="H42" s="487"/>
      <c r="I42" s="487"/>
      <c r="J42" s="487"/>
      <c r="K42" s="487"/>
      <c r="L42" s="487"/>
      <c r="M42" s="487"/>
      <c r="N42" s="487"/>
    </row>
    <row r="43" spans="1:16" ht="96" customHeight="1" x14ac:dyDescent="0.25">
      <c r="A43" s="530" t="s">
        <v>122</v>
      </c>
      <c r="B43" s="524" t="s">
        <v>123</v>
      </c>
      <c r="C43" s="540"/>
      <c r="D43" s="101" t="s">
        <v>411</v>
      </c>
      <c r="E43" s="101"/>
      <c r="F43" s="101" t="s">
        <v>299</v>
      </c>
      <c r="G43" s="101"/>
      <c r="H43" s="262" t="s">
        <v>729</v>
      </c>
      <c r="I43" s="530" t="s">
        <v>413</v>
      </c>
      <c r="J43" s="46"/>
      <c r="K43" s="46"/>
      <c r="L43" s="46"/>
      <c r="M43" s="46"/>
      <c r="N43" s="46"/>
    </row>
    <row r="44" spans="1:16" ht="72.599999999999994" customHeight="1" x14ac:dyDescent="0.25">
      <c r="A44" s="539"/>
      <c r="B44" s="541"/>
      <c r="C44" s="542"/>
      <c r="D44" s="101" t="s">
        <v>412</v>
      </c>
      <c r="E44" s="101"/>
      <c r="F44" s="101" t="s">
        <v>299</v>
      </c>
      <c r="G44" s="101"/>
      <c r="H44" s="262" t="s">
        <v>730</v>
      </c>
      <c r="I44" s="539"/>
      <c r="J44" s="46"/>
      <c r="K44" s="46"/>
      <c r="L44" s="46"/>
      <c r="M44" s="46"/>
      <c r="N44" s="46"/>
    </row>
    <row r="45" spans="1:16" ht="143.44999999999999" customHeight="1" x14ac:dyDescent="0.25">
      <c r="A45" s="101" t="s">
        <v>124</v>
      </c>
      <c r="B45" s="488" t="s">
        <v>414</v>
      </c>
      <c r="C45" s="489"/>
      <c r="D45" s="101" t="s">
        <v>415</v>
      </c>
      <c r="E45" s="101"/>
      <c r="F45" s="101" t="s">
        <v>299</v>
      </c>
      <c r="G45" s="101"/>
      <c r="H45" s="268" t="s">
        <v>731</v>
      </c>
      <c r="I45" s="119" t="s">
        <v>416</v>
      </c>
      <c r="J45" s="165">
        <f>K45+L45+M45+N45</f>
        <v>325.39999999999998</v>
      </c>
      <c r="K45" s="165">
        <v>220.7</v>
      </c>
      <c r="L45" s="165">
        <v>30</v>
      </c>
      <c r="M45" s="165"/>
      <c r="N45" s="165">
        <v>74.7</v>
      </c>
      <c r="O45" s="269"/>
      <c r="P45" s="7"/>
    </row>
    <row r="46" spans="1:16" ht="88.15" customHeight="1" x14ac:dyDescent="0.25">
      <c r="A46" s="101" t="s">
        <v>125</v>
      </c>
      <c r="B46" s="476" t="s">
        <v>417</v>
      </c>
      <c r="C46" s="476"/>
      <c r="D46" s="101" t="s">
        <v>418</v>
      </c>
      <c r="E46" s="101"/>
      <c r="F46" s="101" t="s">
        <v>299</v>
      </c>
      <c r="G46" s="101"/>
      <c r="H46" s="262" t="s">
        <v>732</v>
      </c>
      <c r="I46" s="101" t="s">
        <v>419</v>
      </c>
      <c r="J46" s="165">
        <f>K46+L46+M46+N46</f>
        <v>4</v>
      </c>
      <c r="K46" s="165">
        <v>2</v>
      </c>
      <c r="L46" s="165">
        <v>0</v>
      </c>
      <c r="M46" s="165"/>
      <c r="N46" s="165">
        <v>2</v>
      </c>
    </row>
    <row r="47" spans="1:16" ht="15" customHeight="1" x14ac:dyDescent="0.25">
      <c r="A47" s="193" t="s">
        <v>127</v>
      </c>
      <c r="B47" s="194"/>
      <c r="C47" s="487" t="s">
        <v>629</v>
      </c>
      <c r="D47" s="487"/>
      <c r="E47" s="487"/>
      <c r="F47" s="487"/>
      <c r="G47" s="487"/>
      <c r="H47" s="487"/>
      <c r="I47" s="487"/>
      <c r="J47" s="487"/>
      <c r="K47" s="487"/>
      <c r="L47" s="487"/>
      <c r="M47" s="487"/>
      <c r="N47" s="487"/>
    </row>
    <row r="48" spans="1:16" ht="48.6" customHeight="1" x14ac:dyDescent="0.25">
      <c r="A48" s="101" t="s">
        <v>128</v>
      </c>
      <c r="B48" s="476" t="s">
        <v>129</v>
      </c>
      <c r="C48" s="476"/>
      <c r="D48" s="101" t="s">
        <v>420</v>
      </c>
      <c r="E48" s="101"/>
      <c r="F48" s="101" t="s">
        <v>299</v>
      </c>
      <c r="G48" s="264"/>
      <c r="H48" s="224" t="s">
        <v>687</v>
      </c>
      <c r="I48" s="101" t="s">
        <v>117</v>
      </c>
      <c r="J48" s="71">
        <f>K48+L48+M48+N48</f>
        <v>10</v>
      </c>
      <c r="K48" s="71">
        <v>10</v>
      </c>
      <c r="L48" s="108"/>
      <c r="M48" s="108"/>
      <c r="N48" s="108"/>
    </row>
    <row r="49" spans="1:16" ht="48.6" customHeight="1" x14ac:dyDescent="0.25">
      <c r="A49" s="101" t="s">
        <v>130</v>
      </c>
      <c r="B49" s="476" t="s">
        <v>131</v>
      </c>
      <c r="C49" s="476"/>
      <c r="D49" s="101" t="s">
        <v>421</v>
      </c>
      <c r="E49" s="101"/>
      <c r="F49" s="160" t="s">
        <v>299</v>
      </c>
      <c r="G49" s="264"/>
      <c r="H49" s="262" t="s">
        <v>733</v>
      </c>
      <c r="I49" s="264" t="s">
        <v>117</v>
      </c>
      <c r="J49" s="71">
        <f>K49+L49+M49+N49</f>
        <v>58.2</v>
      </c>
      <c r="K49" s="237">
        <v>18.8</v>
      </c>
      <c r="L49" s="237">
        <v>22.9</v>
      </c>
      <c r="M49" s="237"/>
      <c r="N49" s="237">
        <v>16.5</v>
      </c>
    </row>
    <row r="50" spans="1:16" ht="61.9" customHeight="1" x14ac:dyDescent="0.25">
      <c r="A50" s="128" t="s">
        <v>132</v>
      </c>
      <c r="B50" s="517" t="s">
        <v>133</v>
      </c>
      <c r="C50" s="517"/>
      <c r="D50" s="128" t="s">
        <v>422</v>
      </c>
      <c r="E50" s="50"/>
      <c r="F50" s="128" t="s">
        <v>300</v>
      </c>
      <c r="G50" s="128"/>
      <c r="H50" s="159" t="s">
        <v>686</v>
      </c>
      <c r="I50" s="128" t="s">
        <v>423</v>
      </c>
      <c r="J50" s="308"/>
      <c r="K50" s="309"/>
      <c r="L50" s="309"/>
      <c r="M50" s="309"/>
      <c r="N50" s="309"/>
    </row>
    <row r="51" spans="1:16" ht="109.9" customHeight="1" x14ac:dyDescent="0.25">
      <c r="A51" s="101" t="s">
        <v>134</v>
      </c>
      <c r="B51" s="476" t="s">
        <v>424</v>
      </c>
      <c r="C51" s="476"/>
      <c r="D51" s="101" t="s">
        <v>425</v>
      </c>
      <c r="E51" s="45"/>
      <c r="F51" s="160" t="s">
        <v>299</v>
      </c>
      <c r="G51" s="119"/>
      <c r="H51" s="121" t="s">
        <v>734</v>
      </c>
      <c r="I51" s="119" t="s">
        <v>117</v>
      </c>
      <c r="J51" s="237">
        <f>K51+L51+M51+N51</f>
        <v>98.2</v>
      </c>
      <c r="K51" s="165">
        <v>21.9</v>
      </c>
      <c r="L51" s="165">
        <v>21.6</v>
      </c>
      <c r="M51" s="165"/>
      <c r="N51" s="165">
        <v>54.7</v>
      </c>
      <c r="O51" s="11"/>
    </row>
    <row r="52" spans="1:16" ht="120" customHeight="1" x14ac:dyDescent="0.25">
      <c r="A52" s="101" t="s">
        <v>592</v>
      </c>
      <c r="B52" s="518" t="s">
        <v>593</v>
      </c>
      <c r="C52" s="519"/>
      <c r="D52" s="101" t="s">
        <v>594</v>
      </c>
      <c r="E52" s="45"/>
      <c r="F52" s="101" t="s">
        <v>299</v>
      </c>
      <c r="G52" s="53"/>
      <c r="H52" s="121" t="s">
        <v>685</v>
      </c>
      <c r="I52" s="119" t="s">
        <v>30</v>
      </c>
      <c r="J52" s="237">
        <f>K52+L52+M52+N52</f>
        <v>23</v>
      </c>
      <c r="K52" s="120">
        <v>23</v>
      </c>
      <c r="L52" s="228"/>
      <c r="M52" s="228"/>
      <c r="N52" s="228"/>
      <c r="O52" s="11"/>
    </row>
    <row r="53" spans="1:16" ht="15.75" customHeight="1" x14ac:dyDescent="0.25">
      <c r="A53" s="514" t="s">
        <v>135</v>
      </c>
      <c r="B53" s="487"/>
      <c r="C53" s="487" t="s">
        <v>18</v>
      </c>
      <c r="D53" s="487"/>
      <c r="E53" s="487"/>
      <c r="F53" s="487"/>
      <c r="G53" s="487"/>
      <c r="H53" s="487"/>
      <c r="I53" s="487"/>
      <c r="J53" s="487"/>
      <c r="K53" s="487"/>
      <c r="L53" s="487"/>
      <c r="M53" s="487"/>
      <c r="N53" s="487"/>
    </row>
    <row r="54" spans="1:16" ht="15.75" customHeight="1" x14ac:dyDescent="0.25">
      <c r="A54" s="514"/>
      <c r="B54" s="487"/>
      <c r="C54" s="514" t="s">
        <v>136</v>
      </c>
      <c r="D54" s="514"/>
      <c r="E54" s="514"/>
      <c r="F54" s="514"/>
      <c r="G54" s="514"/>
      <c r="H54" s="514"/>
      <c r="I54" s="514"/>
      <c r="J54" s="514"/>
      <c r="K54" s="514"/>
      <c r="L54" s="514"/>
      <c r="M54" s="514"/>
      <c r="N54" s="514"/>
    </row>
    <row r="55" spans="1:16" ht="136.9" customHeight="1" x14ac:dyDescent="0.25">
      <c r="A55" s="101" t="s">
        <v>566</v>
      </c>
      <c r="B55" s="476" t="s">
        <v>137</v>
      </c>
      <c r="C55" s="476"/>
      <c r="D55" s="101" t="s">
        <v>138</v>
      </c>
      <c r="E55" s="101"/>
      <c r="F55" s="101" t="s">
        <v>299</v>
      </c>
      <c r="G55" s="101"/>
      <c r="H55" s="294" t="s">
        <v>776</v>
      </c>
      <c r="I55" s="101" t="s">
        <v>126</v>
      </c>
      <c r="J55" s="46"/>
      <c r="K55" s="46"/>
      <c r="L55" s="46"/>
      <c r="M55" s="46"/>
      <c r="N55" s="46"/>
    </row>
    <row r="56" spans="1:16" ht="70.900000000000006" customHeight="1" x14ac:dyDescent="0.25">
      <c r="A56" s="101" t="s">
        <v>139</v>
      </c>
      <c r="B56" s="476" t="s">
        <v>141</v>
      </c>
      <c r="C56" s="476"/>
      <c r="D56" s="101" t="s">
        <v>426</v>
      </c>
      <c r="E56" s="101"/>
      <c r="F56" s="264" t="s">
        <v>299</v>
      </c>
      <c r="G56" s="264"/>
      <c r="H56" s="262" t="s">
        <v>735</v>
      </c>
      <c r="I56" s="264" t="s">
        <v>427</v>
      </c>
      <c r="J56" s="71">
        <f>K56+L56+M56+N56</f>
        <v>6</v>
      </c>
      <c r="K56" s="71">
        <v>6</v>
      </c>
      <c r="L56" s="71"/>
      <c r="M56" s="70"/>
      <c r="N56" s="70"/>
      <c r="O56" s="31"/>
      <c r="P56" s="31"/>
    </row>
    <row r="57" spans="1:16" ht="108.6" customHeight="1" x14ac:dyDescent="0.25">
      <c r="A57" s="101" t="s">
        <v>140</v>
      </c>
      <c r="B57" s="476" t="s">
        <v>142</v>
      </c>
      <c r="C57" s="476"/>
      <c r="D57" s="101" t="s">
        <v>428</v>
      </c>
      <c r="E57" s="45"/>
      <c r="F57" s="264" t="s">
        <v>300</v>
      </c>
      <c r="G57" s="264"/>
      <c r="H57" s="262" t="s">
        <v>789</v>
      </c>
      <c r="I57" s="264" t="s">
        <v>429</v>
      </c>
      <c r="J57" s="71">
        <f>K57+L57+M57+N57</f>
        <v>0</v>
      </c>
      <c r="K57" s="60">
        <v>0</v>
      </c>
      <c r="L57" s="122"/>
      <c r="M57" s="122"/>
      <c r="N57" s="122"/>
      <c r="O57" s="31"/>
      <c r="P57" s="31"/>
    </row>
    <row r="58" spans="1:16" ht="135.6" customHeight="1" x14ac:dyDescent="0.25">
      <c r="A58" s="215" t="s">
        <v>595</v>
      </c>
      <c r="B58" s="518" t="s">
        <v>596</v>
      </c>
      <c r="C58" s="519"/>
      <c r="D58" s="290" t="s">
        <v>597</v>
      </c>
      <c r="E58" s="215"/>
      <c r="F58" s="215" t="s">
        <v>299</v>
      </c>
      <c r="G58" s="215"/>
      <c r="H58" s="291" t="s">
        <v>771</v>
      </c>
      <c r="I58" s="101" t="s">
        <v>598</v>
      </c>
      <c r="J58" s="49"/>
      <c r="K58" s="49"/>
      <c r="L58" s="46"/>
      <c r="M58" s="46"/>
      <c r="N58" s="46"/>
    </row>
    <row r="59" spans="1:16" ht="15.75" customHeight="1" x14ac:dyDescent="0.25">
      <c r="A59" s="514" t="s">
        <v>143</v>
      </c>
      <c r="B59" s="487"/>
      <c r="C59" s="487" t="s">
        <v>18</v>
      </c>
      <c r="D59" s="487"/>
      <c r="E59" s="487"/>
      <c r="F59" s="487"/>
      <c r="G59" s="487"/>
      <c r="H59" s="487"/>
      <c r="I59" s="487"/>
      <c r="J59" s="487"/>
      <c r="K59" s="487"/>
      <c r="L59" s="487"/>
      <c r="M59" s="487"/>
      <c r="N59" s="487"/>
    </row>
    <row r="60" spans="1:16" ht="15.75" customHeight="1" x14ac:dyDescent="0.25">
      <c r="A60" s="514"/>
      <c r="B60" s="487"/>
      <c r="C60" s="514" t="s">
        <v>144</v>
      </c>
      <c r="D60" s="514"/>
      <c r="E60" s="514"/>
      <c r="F60" s="514"/>
      <c r="G60" s="514"/>
      <c r="H60" s="514"/>
      <c r="I60" s="514"/>
      <c r="J60" s="514"/>
      <c r="K60" s="514"/>
      <c r="L60" s="514"/>
      <c r="M60" s="514"/>
      <c r="N60" s="514"/>
    </row>
    <row r="61" spans="1:16" ht="62.45" customHeight="1" x14ac:dyDescent="0.25">
      <c r="A61" s="530" t="s">
        <v>145</v>
      </c>
      <c r="B61" s="524" t="s">
        <v>146</v>
      </c>
      <c r="C61" s="525"/>
      <c r="D61" s="159" t="s">
        <v>305</v>
      </c>
      <c r="E61" s="50"/>
      <c r="F61" s="128" t="s">
        <v>300</v>
      </c>
      <c r="G61" s="50"/>
      <c r="H61" s="159" t="s">
        <v>769</v>
      </c>
      <c r="I61" s="520" t="s">
        <v>437</v>
      </c>
      <c r="J61" s="46"/>
      <c r="K61" s="46"/>
      <c r="L61" s="46"/>
      <c r="M61" s="46"/>
      <c r="N61" s="46"/>
    </row>
    <row r="62" spans="1:16" ht="50.45" customHeight="1" x14ac:dyDescent="0.25">
      <c r="A62" s="543"/>
      <c r="B62" s="526"/>
      <c r="C62" s="527"/>
      <c r="D62" s="103" t="s">
        <v>430</v>
      </c>
      <c r="E62" s="45"/>
      <c r="F62" s="101" t="s">
        <v>299</v>
      </c>
      <c r="G62" s="101"/>
      <c r="H62" s="225" t="s">
        <v>688</v>
      </c>
      <c r="I62" s="521"/>
      <c r="J62" s="237">
        <f>K62+L62+M62+N62</f>
        <v>31</v>
      </c>
      <c r="K62" s="237">
        <v>1</v>
      </c>
      <c r="L62" s="237"/>
      <c r="M62" s="237">
        <v>30</v>
      </c>
      <c r="N62" s="237"/>
      <c r="O62" s="7"/>
      <c r="P62" s="7"/>
    </row>
    <row r="63" spans="1:16" ht="87" customHeight="1" x14ac:dyDescent="0.25">
      <c r="A63" s="543"/>
      <c r="B63" s="526"/>
      <c r="C63" s="527"/>
      <c r="D63" s="103" t="s">
        <v>431</v>
      </c>
      <c r="E63" s="45"/>
      <c r="F63" s="101" t="s">
        <v>299</v>
      </c>
      <c r="G63" s="101"/>
      <c r="H63" s="225" t="s">
        <v>777</v>
      </c>
      <c r="I63" s="521"/>
      <c r="J63" s="71">
        <f>K63+L63+M63+N63</f>
        <v>277</v>
      </c>
      <c r="K63" s="71">
        <v>36</v>
      </c>
      <c r="L63" s="71"/>
      <c r="M63" s="71">
        <v>241</v>
      </c>
      <c r="N63" s="108"/>
    </row>
    <row r="64" spans="1:16" ht="91.9" customHeight="1" x14ac:dyDescent="0.25">
      <c r="A64" s="543"/>
      <c r="B64" s="526"/>
      <c r="C64" s="527"/>
      <c r="D64" s="102" t="s">
        <v>432</v>
      </c>
      <c r="E64" s="47"/>
      <c r="F64" s="22" t="s">
        <v>299</v>
      </c>
      <c r="G64" s="47"/>
      <c r="H64" s="226" t="s">
        <v>689</v>
      </c>
      <c r="I64" s="521"/>
      <c r="J64" s="71">
        <f>K64+L64+M64+N64</f>
        <v>84</v>
      </c>
      <c r="K64" s="71">
        <v>84</v>
      </c>
      <c r="L64" s="46"/>
      <c r="M64" s="46"/>
      <c r="N64" s="46"/>
    </row>
    <row r="65" spans="1:28" ht="85.15" customHeight="1" x14ac:dyDescent="0.25">
      <c r="A65" s="544"/>
      <c r="B65" s="526"/>
      <c r="C65" s="527"/>
      <c r="D65" s="238" t="s">
        <v>433</v>
      </c>
      <c r="E65" s="96"/>
      <c r="F65" s="158" t="s">
        <v>300</v>
      </c>
      <c r="G65" s="96"/>
      <c r="H65" s="292" t="s">
        <v>768</v>
      </c>
      <c r="I65" s="521"/>
      <c r="J65" s="46"/>
      <c r="K65" s="46"/>
      <c r="L65" s="46"/>
      <c r="M65" s="46"/>
      <c r="N65" s="46"/>
    </row>
    <row r="66" spans="1:28" ht="49.15" customHeight="1" x14ac:dyDescent="0.25">
      <c r="A66" s="544"/>
      <c r="B66" s="526"/>
      <c r="C66" s="527"/>
      <c r="D66" s="102" t="s">
        <v>434</v>
      </c>
      <c r="E66" s="47"/>
      <c r="F66" s="22" t="s">
        <v>299</v>
      </c>
      <c r="G66" s="22"/>
      <c r="H66" s="288" t="s">
        <v>615</v>
      </c>
      <c r="I66" s="522"/>
      <c r="J66" s="54"/>
      <c r="K66" s="54"/>
      <c r="L66" s="54"/>
      <c r="M66" s="108"/>
      <c r="N66" s="70"/>
    </row>
    <row r="67" spans="1:28" ht="63" customHeight="1" x14ac:dyDescent="0.25">
      <c r="A67" s="544"/>
      <c r="B67" s="526"/>
      <c r="C67" s="527"/>
      <c r="D67" s="102" t="s">
        <v>435</v>
      </c>
      <c r="E67" s="47"/>
      <c r="F67" s="22" t="s">
        <v>299</v>
      </c>
      <c r="G67" s="22"/>
      <c r="H67" s="226" t="s">
        <v>690</v>
      </c>
      <c r="I67" s="522"/>
      <c r="J67" s="71">
        <f>K67+L67+M67+N67</f>
        <v>51</v>
      </c>
      <c r="K67" s="71">
        <v>51</v>
      </c>
      <c r="L67" s="46"/>
      <c r="M67" s="46"/>
      <c r="N67" s="46"/>
    </row>
    <row r="68" spans="1:28" ht="38.450000000000003" customHeight="1" x14ac:dyDescent="0.25">
      <c r="A68" s="539"/>
      <c r="B68" s="528"/>
      <c r="C68" s="529"/>
      <c r="D68" s="102" t="s">
        <v>436</v>
      </c>
      <c r="E68" s="47"/>
      <c r="F68" s="22" t="s">
        <v>299</v>
      </c>
      <c r="G68" s="22"/>
      <c r="H68" s="304" t="s">
        <v>770</v>
      </c>
      <c r="I68" s="523"/>
      <c r="J68" s="49"/>
      <c r="K68" s="49"/>
      <c r="L68" s="49"/>
      <c r="M68" s="49"/>
      <c r="N68" s="49"/>
    </row>
    <row r="69" spans="1:28" ht="15.75" customHeight="1" x14ac:dyDescent="0.25">
      <c r="A69" s="516" t="s">
        <v>147</v>
      </c>
      <c r="B69" s="487"/>
      <c r="C69" s="487" t="s">
        <v>15</v>
      </c>
      <c r="D69" s="487"/>
      <c r="E69" s="487"/>
      <c r="F69" s="487"/>
      <c r="G69" s="487"/>
      <c r="H69" s="487"/>
      <c r="I69" s="487"/>
      <c r="J69" s="487"/>
      <c r="K69" s="487"/>
      <c r="L69" s="487"/>
      <c r="M69" s="487"/>
      <c r="N69" s="487"/>
    </row>
    <row r="70" spans="1:28" ht="15.75" customHeight="1" x14ac:dyDescent="0.25">
      <c r="A70" s="516"/>
      <c r="B70" s="487"/>
      <c r="C70" s="514" t="s">
        <v>148</v>
      </c>
      <c r="D70" s="514"/>
      <c r="E70" s="514"/>
      <c r="F70" s="514"/>
      <c r="G70" s="514"/>
      <c r="H70" s="514"/>
      <c r="I70" s="514"/>
      <c r="J70" s="514"/>
      <c r="K70" s="514"/>
      <c r="L70" s="514"/>
      <c r="M70" s="514"/>
      <c r="N70" s="514"/>
    </row>
    <row r="71" spans="1:28" ht="15.75" customHeight="1" x14ac:dyDescent="0.25">
      <c r="A71" s="514" t="s">
        <v>149</v>
      </c>
      <c r="B71" s="487"/>
      <c r="C71" s="487" t="s">
        <v>18</v>
      </c>
      <c r="D71" s="487"/>
      <c r="E71" s="487"/>
      <c r="F71" s="487"/>
      <c r="G71" s="487"/>
      <c r="H71" s="487"/>
      <c r="I71" s="487"/>
      <c r="J71" s="487"/>
      <c r="K71" s="487"/>
      <c r="L71" s="487"/>
      <c r="M71" s="487"/>
      <c r="N71" s="487"/>
    </row>
    <row r="72" spans="1:28" ht="15.75" customHeight="1" x14ac:dyDescent="0.25">
      <c r="A72" s="514"/>
      <c r="B72" s="487"/>
      <c r="C72" s="514" t="s">
        <v>150</v>
      </c>
      <c r="D72" s="514"/>
      <c r="E72" s="514"/>
      <c r="F72" s="514"/>
      <c r="G72" s="514"/>
      <c r="H72" s="514"/>
      <c r="I72" s="514"/>
      <c r="J72" s="514"/>
      <c r="K72" s="514"/>
      <c r="L72" s="514"/>
      <c r="M72" s="514"/>
      <c r="N72" s="514"/>
    </row>
    <row r="73" spans="1:28" ht="99.6" customHeight="1" x14ac:dyDescent="0.25">
      <c r="A73" s="101" t="s">
        <v>151</v>
      </c>
      <c r="B73" s="476" t="s">
        <v>152</v>
      </c>
      <c r="C73" s="476"/>
      <c r="D73" s="101" t="s">
        <v>153</v>
      </c>
      <c r="E73" s="101"/>
      <c r="F73" s="101" t="s">
        <v>299</v>
      </c>
      <c r="G73" s="101"/>
      <c r="H73" s="225" t="s">
        <v>693</v>
      </c>
      <c r="I73" s="101" t="s">
        <v>438</v>
      </c>
      <c r="J73" s="237">
        <f>K73+L73+M73+N73</f>
        <v>2449</v>
      </c>
      <c r="K73" s="237">
        <v>2422</v>
      </c>
      <c r="L73" s="237">
        <v>27</v>
      </c>
      <c r="M73" s="51"/>
      <c r="N73" s="52"/>
    </row>
    <row r="74" spans="1:28" ht="113.45" customHeight="1" x14ac:dyDescent="0.25">
      <c r="A74" s="101" t="s">
        <v>154</v>
      </c>
      <c r="B74" s="476" t="s">
        <v>155</v>
      </c>
      <c r="C74" s="476"/>
      <c r="D74" s="101" t="s">
        <v>156</v>
      </c>
      <c r="E74" s="101"/>
      <c r="F74" s="101" t="s">
        <v>299</v>
      </c>
      <c r="G74" s="101"/>
      <c r="H74" s="107" t="s">
        <v>691</v>
      </c>
      <c r="I74" s="101" t="s">
        <v>439</v>
      </c>
      <c r="J74" s="237">
        <f>K74+L74+M74+N74</f>
        <v>607</v>
      </c>
      <c r="K74" s="237">
        <v>607</v>
      </c>
      <c r="L74" s="52"/>
      <c r="M74" s="52"/>
      <c r="N74" s="52"/>
    </row>
    <row r="75" spans="1:28" ht="86.45" customHeight="1" x14ac:dyDescent="0.25">
      <c r="A75" s="101" t="s">
        <v>157</v>
      </c>
      <c r="B75" s="476" t="s">
        <v>158</v>
      </c>
      <c r="C75" s="476"/>
      <c r="D75" s="101" t="s">
        <v>159</v>
      </c>
      <c r="E75" s="101"/>
      <c r="F75" s="220" t="s">
        <v>299</v>
      </c>
      <c r="G75" s="183"/>
      <c r="H75" s="72" t="s">
        <v>692</v>
      </c>
      <c r="I75" s="101" t="s">
        <v>440</v>
      </c>
      <c r="J75" s="237">
        <f>K75+L75+M75+N75</f>
        <v>26</v>
      </c>
      <c r="K75" s="237">
        <v>26</v>
      </c>
      <c r="L75" s="51"/>
      <c r="M75" s="51"/>
      <c r="N75" s="51"/>
    </row>
    <row r="76" spans="1:28" ht="49.9" customHeight="1" x14ac:dyDescent="0.25">
      <c r="A76" s="101" t="s">
        <v>160</v>
      </c>
      <c r="B76" s="476" t="s">
        <v>161</v>
      </c>
      <c r="C76" s="476"/>
      <c r="D76" s="101" t="s">
        <v>162</v>
      </c>
      <c r="E76" s="101"/>
      <c r="F76" s="236" t="s">
        <v>299</v>
      </c>
      <c r="G76" s="183"/>
      <c r="H76" s="72" t="s">
        <v>697</v>
      </c>
      <c r="I76" s="101" t="s">
        <v>440</v>
      </c>
      <c r="J76" s="237">
        <f>K76+L76+M76+N76</f>
        <v>769</v>
      </c>
      <c r="K76" s="237">
        <v>649</v>
      </c>
      <c r="L76" s="242">
        <v>0</v>
      </c>
      <c r="M76" s="237"/>
      <c r="N76" s="242">
        <v>120</v>
      </c>
    </row>
    <row r="77" spans="1:28" ht="73.900000000000006" customHeight="1" x14ac:dyDescent="0.25">
      <c r="A77" s="22" t="s">
        <v>163</v>
      </c>
      <c r="B77" s="483" t="s">
        <v>164</v>
      </c>
      <c r="C77" s="483"/>
      <c r="D77" s="22" t="s">
        <v>441</v>
      </c>
      <c r="E77" s="22"/>
      <c r="F77" s="184" t="s">
        <v>299</v>
      </c>
      <c r="G77" s="22"/>
      <c r="H77" s="240" t="s">
        <v>696</v>
      </c>
      <c r="I77" s="22" t="s">
        <v>440</v>
      </c>
      <c r="J77" s="71"/>
      <c r="K77" s="48"/>
      <c r="L77" s="48"/>
      <c r="M77" s="48"/>
      <c r="N77" s="48"/>
    </row>
    <row r="78" spans="1:28" ht="133.15" customHeight="1" x14ac:dyDescent="0.25">
      <c r="A78" s="101" t="s">
        <v>165</v>
      </c>
      <c r="B78" s="476" t="s">
        <v>166</v>
      </c>
      <c r="C78" s="476"/>
      <c r="D78" s="101" t="s">
        <v>442</v>
      </c>
      <c r="E78" s="101"/>
      <c r="F78" s="101" t="s">
        <v>299</v>
      </c>
      <c r="G78" s="241"/>
      <c r="H78" s="239" t="s">
        <v>694</v>
      </c>
      <c r="I78" s="101" t="s">
        <v>440</v>
      </c>
      <c r="J78" s="71">
        <f>K78+L78+M78+N78</f>
        <v>770</v>
      </c>
      <c r="K78" s="71">
        <v>150</v>
      </c>
      <c r="L78" s="71">
        <v>620</v>
      </c>
      <c r="M78" s="54"/>
      <c r="N78" s="54"/>
      <c r="O78" s="31"/>
      <c r="P78" s="31"/>
    </row>
    <row r="79" spans="1:28" ht="39" customHeight="1" x14ac:dyDescent="0.25">
      <c r="A79" s="101" t="s">
        <v>167</v>
      </c>
      <c r="B79" s="476" t="s">
        <v>168</v>
      </c>
      <c r="C79" s="476"/>
      <c r="D79" s="101" t="s">
        <v>443</v>
      </c>
      <c r="E79" s="45"/>
      <c r="F79" s="101" t="s">
        <v>299</v>
      </c>
      <c r="G79" s="101"/>
      <c r="H79" s="239" t="s">
        <v>695</v>
      </c>
      <c r="I79" s="101" t="s">
        <v>438</v>
      </c>
      <c r="J79" s="237">
        <f t="shared" ref="J79" si="2">K79+L79+M79+N79</f>
        <v>35</v>
      </c>
      <c r="K79" s="237">
        <v>35</v>
      </c>
      <c r="L79" s="51"/>
      <c r="M79" s="54"/>
      <c r="N79" s="54"/>
      <c r="O79" s="31"/>
      <c r="P79" s="31"/>
      <c r="Q79" s="7"/>
      <c r="R79" s="7"/>
      <c r="S79" s="7"/>
      <c r="T79" s="7"/>
      <c r="U79" s="7"/>
      <c r="V79" s="7"/>
      <c r="W79" s="7"/>
      <c r="X79" s="7"/>
      <c r="Y79" s="7"/>
      <c r="Z79" s="7"/>
      <c r="AA79" s="7"/>
      <c r="AB79" s="7"/>
    </row>
    <row r="80" spans="1:28" ht="15.75" customHeight="1" x14ac:dyDescent="0.25">
      <c r="A80" s="516" t="s">
        <v>169</v>
      </c>
      <c r="B80" s="487"/>
      <c r="C80" s="487"/>
      <c r="D80" s="487"/>
      <c r="E80" s="487"/>
      <c r="F80" s="487"/>
      <c r="G80" s="487"/>
      <c r="H80" s="487"/>
      <c r="I80" s="487"/>
      <c r="J80" s="487"/>
      <c r="K80" s="487"/>
      <c r="L80" s="487"/>
      <c r="M80" s="487"/>
      <c r="N80" s="487"/>
    </row>
    <row r="81" spans="1:15" ht="15.75" customHeight="1" x14ac:dyDescent="0.25">
      <c r="A81" s="516"/>
      <c r="B81" s="487"/>
      <c r="C81" s="514" t="s">
        <v>170</v>
      </c>
      <c r="D81" s="514"/>
      <c r="E81" s="514"/>
      <c r="F81" s="514"/>
      <c r="G81" s="514"/>
      <c r="H81" s="514"/>
      <c r="I81" s="514"/>
      <c r="J81" s="514"/>
      <c r="K81" s="514"/>
      <c r="L81" s="514"/>
      <c r="M81" s="514"/>
      <c r="N81" s="514"/>
    </row>
    <row r="82" spans="1:15" ht="15.75" customHeight="1" x14ac:dyDescent="0.25">
      <c r="A82" s="514" t="s">
        <v>171</v>
      </c>
      <c r="B82" s="487"/>
      <c r="C82" s="487" t="s">
        <v>18</v>
      </c>
      <c r="D82" s="487"/>
      <c r="E82" s="487"/>
      <c r="F82" s="487"/>
      <c r="G82" s="487"/>
      <c r="H82" s="487"/>
      <c r="I82" s="487"/>
      <c r="J82" s="487"/>
      <c r="K82" s="487"/>
      <c r="L82" s="487"/>
      <c r="M82" s="487"/>
      <c r="N82" s="487"/>
    </row>
    <row r="83" spans="1:15" ht="15.75" customHeight="1" x14ac:dyDescent="0.25">
      <c r="A83" s="514"/>
      <c r="B83" s="487"/>
      <c r="C83" s="514" t="s">
        <v>172</v>
      </c>
      <c r="D83" s="514"/>
      <c r="E83" s="514"/>
      <c r="F83" s="514"/>
      <c r="G83" s="514"/>
      <c r="H83" s="514"/>
      <c r="I83" s="514"/>
      <c r="J83" s="514"/>
      <c r="K83" s="514"/>
      <c r="L83" s="514"/>
      <c r="M83" s="514"/>
      <c r="N83" s="514"/>
    </row>
    <row r="84" spans="1:15" ht="106.9" customHeight="1" x14ac:dyDescent="0.25">
      <c r="A84" s="123" t="s">
        <v>173</v>
      </c>
      <c r="B84" s="524" t="s">
        <v>174</v>
      </c>
      <c r="C84" s="525"/>
      <c r="D84" s="123" t="s">
        <v>564</v>
      </c>
      <c r="E84" s="123"/>
      <c r="F84" s="124" t="s">
        <v>299</v>
      </c>
      <c r="G84" s="124"/>
      <c r="H84" s="300" t="s">
        <v>780</v>
      </c>
      <c r="I84" s="123" t="s">
        <v>444</v>
      </c>
      <c r="J84" s="237">
        <f>K84+L84+M84+N84</f>
        <v>449</v>
      </c>
      <c r="K84" s="237"/>
      <c r="L84" s="237">
        <v>230</v>
      </c>
      <c r="M84" s="237">
        <v>0</v>
      </c>
      <c r="N84" s="237">
        <v>219</v>
      </c>
    </row>
    <row r="85" spans="1:15" ht="75" customHeight="1" x14ac:dyDescent="0.25">
      <c r="A85" s="101" t="s">
        <v>175</v>
      </c>
      <c r="B85" s="476" t="s">
        <v>176</v>
      </c>
      <c r="C85" s="476"/>
      <c r="D85" s="101" t="s">
        <v>445</v>
      </c>
      <c r="E85" s="101"/>
      <c r="F85" s="101" t="s">
        <v>299</v>
      </c>
      <c r="G85" s="101"/>
      <c r="H85" s="299" t="s">
        <v>781</v>
      </c>
      <c r="I85" s="298" t="s">
        <v>444</v>
      </c>
      <c r="J85" s="237">
        <f>K85+L85+M85+N85</f>
        <v>30</v>
      </c>
      <c r="K85" s="237"/>
      <c r="L85" s="237"/>
      <c r="M85" s="237"/>
      <c r="N85" s="237">
        <v>30</v>
      </c>
      <c r="O85" s="6"/>
    </row>
    <row r="86" spans="1:15" ht="15" customHeight="1" x14ac:dyDescent="0.25">
      <c r="A86" s="514" t="s">
        <v>177</v>
      </c>
      <c r="B86" s="487"/>
      <c r="C86" s="487" t="s">
        <v>18</v>
      </c>
      <c r="D86" s="487"/>
      <c r="E86" s="487"/>
      <c r="F86" s="487"/>
      <c r="G86" s="487"/>
      <c r="H86" s="487"/>
      <c r="I86" s="487"/>
      <c r="J86" s="487"/>
      <c r="K86" s="487"/>
      <c r="L86" s="487"/>
      <c r="M86" s="487"/>
      <c r="N86" s="487"/>
    </row>
    <row r="87" spans="1:15" ht="15.75" customHeight="1" x14ac:dyDescent="0.25">
      <c r="A87" s="514"/>
      <c r="B87" s="487"/>
      <c r="C87" s="514" t="s">
        <v>178</v>
      </c>
      <c r="D87" s="514"/>
      <c r="E87" s="514"/>
      <c r="F87" s="514"/>
      <c r="G87" s="514"/>
      <c r="H87" s="514"/>
      <c r="I87" s="514"/>
      <c r="J87" s="514"/>
      <c r="K87" s="514"/>
      <c r="L87" s="514"/>
      <c r="M87" s="514"/>
      <c r="N87" s="514"/>
    </row>
    <row r="88" spans="1:15" ht="83.45" customHeight="1" x14ac:dyDescent="0.25">
      <c r="A88" s="101" t="s">
        <v>179</v>
      </c>
      <c r="B88" s="476" t="s">
        <v>180</v>
      </c>
      <c r="C88" s="476"/>
      <c r="D88" s="101" t="s">
        <v>446</v>
      </c>
      <c r="E88" s="101"/>
      <c r="F88" s="101" t="s">
        <v>299</v>
      </c>
      <c r="G88" s="101"/>
      <c r="H88" s="239" t="s">
        <v>698</v>
      </c>
      <c r="I88" s="101" t="s">
        <v>447</v>
      </c>
      <c r="J88" s="237">
        <f>K88+L88+M88+N88</f>
        <v>369</v>
      </c>
      <c r="K88" s="237">
        <v>24</v>
      </c>
      <c r="L88" s="237">
        <v>345</v>
      </c>
      <c r="M88" s="52"/>
      <c r="N88" s="52"/>
    </row>
    <row r="89" spans="1:15" ht="94.15" customHeight="1" x14ac:dyDescent="0.25">
      <c r="A89" s="101" t="s">
        <v>181</v>
      </c>
      <c r="B89" s="476" t="s">
        <v>182</v>
      </c>
      <c r="C89" s="476"/>
      <c r="D89" s="101" t="s">
        <v>448</v>
      </c>
      <c r="E89" s="101"/>
      <c r="F89" s="101" t="s">
        <v>299</v>
      </c>
      <c r="G89" s="101"/>
      <c r="H89" s="239" t="s">
        <v>699</v>
      </c>
      <c r="I89" s="101" t="s">
        <v>449</v>
      </c>
      <c r="J89" s="237">
        <f>K89+L89+M89+N89</f>
        <v>28</v>
      </c>
      <c r="K89" s="237">
        <v>28</v>
      </c>
      <c r="L89" s="51"/>
      <c r="M89" s="51"/>
      <c r="N89" s="49"/>
    </row>
    <row r="90" spans="1:15" ht="58.9" customHeight="1" x14ac:dyDescent="0.25">
      <c r="A90" s="101" t="s">
        <v>183</v>
      </c>
      <c r="B90" s="476" t="s">
        <v>450</v>
      </c>
      <c r="C90" s="476"/>
      <c r="D90" s="101" t="s">
        <v>184</v>
      </c>
      <c r="E90" s="101"/>
      <c r="F90" s="101" t="s">
        <v>299</v>
      </c>
      <c r="G90" s="101"/>
      <c r="H90" s="239" t="s">
        <v>700</v>
      </c>
      <c r="I90" s="241" t="s">
        <v>451</v>
      </c>
      <c r="J90" s="237">
        <f t="shared" ref="J90:J91" si="3">K90+L90+M90+N90</f>
        <v>0</v>
      </c>
      <c r="K90" s="122"/>
      <c r="L90" s="122"/>
      <c r="M90" s="46"/>
      <c r="N90" s="46"/>
    </row>
    <row r="91" spans="1:15" ht="62.45" customHeight="1" x14ac:dyDescent="0.25">
      <c r="A91" s="101" t="s">
        <v>185</v>
      </c>
      <c r="B91" s="476" t="s">
        <v>452</v>
      </c>
      <c r="C91" s="476"/>
      <c r="D91" s="101" t="s">
        <v>186</v>
      </c>
      <c r="E91" s="101"/>
      <c r="F91" s="101" t="s">
        <v>299</v>
      </c>
      <c r="G91" s="101"/>
      <c r="H91" s="239" t="s">
        <v>701</v>
      </c>
      <c r="I91" s="101" t="s">
        <v>453</v>
      </c>
      <c r="J91" s="237">
        <f t="shared" si="3"/>
        <v>5</v>
      </c>
      <c r="K91" s="237">
        <v>5</v>
      </c>
      <c r="L91" s="51"/>
      <c r="M91" s="51"/>
      <c r="N91" s="49"/>
    </row>
    <row r="92" spans="1:15" ht="15" customHeight="1" x14ac:dyDescent="0.25">
      <c r="A92" s="514" t="s">
        <v>187</v>
      </c>
      <c r="B92" s="487"/>
      <c r="C92" s="487" t="s">
        <v>18</v>
      </c>
      <c r="D92" s="487"/>
      <c r="E92" s="487"/>
      <c r="F92" s="487"/>
      <c r="G92" s="487"/>
      <c r="H92" s="487"/>
      <c r="I92" s="487"/>
      <c r="J92" s="487"/>
      <c r="K92" s="487"/>
      <c r="L92" s="487"/>
      <c r="M92" s="487"/>
      <c r="N92" s="487"/>
    </row>
    <row r="93" spans="1:15" ht="15.75" customHeight="1" x14ac:dyDescent="0.25">
      <c r="A93" s="514"/>
      <c r="B93" s="487"/>
      <c r="C93" s="514" t="s">
        <v>188</v>
      </c>
      <c r="D93" s="514"/>
      <c r="E93" s="514"/>
      <c r="F93" s="514"/>
      <c r="G93" s="514"/>
      <c r="H93" s="514"/>
      <c r="I93" s="514"/>
      <c r="J93" s="514"/>
      <c r="K93" s="514"/>
      <c r="L93" s="514"/>
      <c r="M93" s="514"/>
      <c r="N93" s="514"/>
    </row>
    <row r="94" spans="1:15" ht="72" customHeight="1" x14ac:dyDescent="0.25">
      <c r="A94" s="101" t="s">
        <v>189</v>
      </c>
      <c r="B94" s="476" t="s">
        <v>190</v>
      </c>
      <c r="C94" s="476"/>
      <c r="D94" s="101" t="s">
        <v>191</v>
      </c>
      <c r="E94" s="101"/>
      <c r="F94" s="101" t="s">
        <v>299</v>
      </c>
      <c r="G94" s="101"/>
      <c r="H94" s="239" t="s">
        <v>702</v>
      </c>
      <c r="I94" s="101" t="s">
        <v>454</v>
      </c>
      <c r="J94" s="237">
        <f>L94+M94+N94+K94</f>
        <v>20</v>
      </c>
      <c r="K94" s="246">
        <v>20</v>
      </c>
      <c r="L94" s="51"/>
      <c r="M94" s="51"/>
      <c r="N94" s="52"/>
    </row>
    <row r="95" spans="1:15" ht="157.9" customHeight="1" x14ac:dyDescent="0.25">
      <c r="A95" s="101" t="s">
        <v>192</v>
      </c>
      <c r="B95" s="488" t="s">
        <v>456</v>
      </c>
      <c r="C95" s="489"/>
      <c r="D95" s="101" t="s">
        <v>455</v>
      </c>
      <c r="E95" s="101"/>
      <c r="F95" s="101" t="s">
        <v>299</v>
      </c>
      <c r="G95" s="101"/>
      <c r="H95" s="247" t="s">
        <v>622</v>
      </c>
      <c r="I95" s="101" t="s">
        <v>457</v>
      </c>
      <c r="J95" s="46"/>
      <c r="K95" s="46"/>
      <c r="L95" s="46"/>
      <c r="M95" s="46"/>
      <c r="N95" s="46"/>
    </row>
    <row r="96" spans="1:15" ht="15" customHeight="1" x14ac:dyDescent="0.25">
      <c r="A96" s="514" t="s">
        <v>193</v>
      </c>
      <c r="B96" s="487"/>
      <c r="C96" s="487" t="s">
        <v>18</v>
      </c>
      <c r="D96" s="487"/>
      <c r="E96" s="487"/>
      <c r="F96" s="487"/>
      <c r="G96" s="487"/>
      <c r="H96" s="487"/>
      <c r="I96" s="487"/>
      <c r="J96" s="487"/>
      <c r="K96" s="487"/>
      <c r="L96" s="487"/>
      <c r="M96" s="487"/>
      <c r="N96" s="487"/>
    </row>
    <row r="97" spans="1:16" ht="15.75" customHeight="1" x14ac:dyDescent="0.25">
      <c r="A97" s="514"/>
      <c r="B97" s="487"/>
      <c r="C97" s="514" t="s">
        <v>194</v>
      </c>
      <c r="D97" s="514"/>
      <c r="E97" s="514"/>
      <c r="F97" s="514"/>
      <c r="G97" s="514"/>
      <c r="H97" s="514"/>
      <c r="I97" s="514"/>
      <c r="J97" s="514"/>
      <c r="K97" s="514"/>
      <c r="L97" s="514"/>
      <c r="M97" s="514"/>
      <c r="N97" s="514"/>
    </row>
    <row r="98" spans="1:16" ht="59.45" customHeight="1" x14ac:dyDescent="0.25">
      <c r="A98" s="101" t="s">
        <v>195</v>
      </c>
      <c r="B98" s="476" t="s">
        <v>196</v>
      </c>
      <c r="C98" s="546"/>
      <c r="D98" s="125" t="s">
        <v>197</v>
      </c>
      <c r="E98" s="125"/>
      <c r="F98" s="125" t="s">
        <v>299</v>
      </c>
      <c r="G98" s="125"/>
      <c r="H98" s="126" t="s">
        <v>537</v>
      </c>
      <c r="I98" s="126" t="s">
        <v>458</v>
      </c>
      <c r="J98" s="248">
        <f>K98+L98+M98+N98</f>
        <v>36</v>
      </c>
      <c r="K98" s="248">
        <v>36</v>
      </c>
      <c r="L98" s="229"/>
      <c r="M98" s="230"/>
      <c r="N98" s="230"/>
    </row>
    <row r="99" spans="1:16" ht="107.45" customHeight="1" x14ac:dyDescent="0.25">
      <c r="A99" s="101" t="s">
        <v>198</v>
      </c>
      <c r="B99" s="545" t="s">
        <v>199</v>
      </c>
      <c r="C99" s="545"/>
      <c r="D99" s="103" t="s">
        <v>200</v>
      </c>
      <c r="E99" s="103"/>
      <c r="F99" s="103" t="s">
        <v>299</v>
      </c>
      <c r="G99" s="103"/>
      <c r="H99" s="127" t="s">
        <v>703</v>
      </c>
      <c r="I99" s="127" t="s">
        <v>458</v>
      </c>
      <c r="J99" s="248">
        <f>K99+L99+M99+N99</f>
        <v>1087</v>
      </c>
      <c r="K99" s="248">
        <v>952</v>
      </c>
      <c r="L99" s="249">
        <v>135</v>
      </c>
      <c r="M99" s="231"/>
      <c r="N99" s="231"/>
      <c r="O99" s="2"/>
    </row>
    <row r="100" spans="1:16" ht="59.45" customHeight="1" x14ac:dyDescent="0.25">
      <c r="A100" s="101" t="s">
        <v>201</v>
      </c>
      <c r="B100" s="476" t="s">
        <v>202</v>
      </c>
      <c r="C100" s="476"/>
      <c r="D100" s="101" t="s">
        <v>203</v>
      </c>
      <c r="E100" s="101"/>
      <c r="F100" s="101" t="s">
        <v>299</v>
      </c>
      <c r="G100" s="101"/>
      <c r="H100" s="239" t="s">
        <v>313</v>
      </c>
      <c r="I100" s="101" t="s">
        <v>459</v>
      </c>
      <c r="J100" s="46"/>
      <c r="K100" s="46"/>
      <c r="L100" s="46"/>
      <c r="M100" s="46"/>
      <c r="N100" s="46"/>
      <c r="O100" s="7"/>
    </row>
    <row r="101" spans="1:16" ht="59.45" customHeight="1" x14ac:dyDescent="0.25">
      <c r="A101" s="101" t="s">
        <v>204</v>
      </c>
      <c r="B101" s="476" t="s">
        <v>205</v>
      </c>
      <c r="C101" s="476"/>
      <c r="D101" s="101" t="s">
        <v>460</v>
      </c>
      <c r="E101" s="101"/>
      <c r="F101" s="101" t="s">
        <v>299</v>
      </c>
      <c r="G101" s="101"/>
      <c r="H101" s="260" t="s">
        <v>723</v>
      </c>
      <c r="I101" s="258" t="s">
        <v>30</v>
      </c>
      <c r="J101" s="71">
        <f>K101+L101+M101+N101</f>
        <v>3</v>
      </c>
      <c r="K101" s="71"/>
      <c r="L101" s="71">
        <v>3</v>
      </c>
      <c r="M101" s="71"/>
      <c r="N101" s="71"/>
      <c r="O101" s="7"/>
      <c r="P101" s="7"/>
    </row>
    <row r="102" spans="1:16" ht="75.599999999999994" customHeight="1" x14ac:dyDescent="0.25">
      <c r="A102" s="101" t="s">
        <v>206</v>
      </c>
      <c r="B102" s="476" t="s">
        <v>461</v>
      </c>
      <c r="C102" s="476"/>
      <c r="D102" s="101" t="s">
        <v>462</v>
      </c>
      <c r="E102" s="101"/>
      <c r="F102" s="101" t="s">
        <v>299</v>
      </c>
      <c r="G102" s="101"/>
      <c r="H102" s="260" t="s">
        <v>621</v>
      </c>
      <c r="I102" s="258" t="s">
        <v>207</v>
      </c>
      <c r="J102" s="71">
        <f t="shared" ref="J102:J104" si="4">K102+L102+M102+N102</f>
        <v>1</v>
      </c>
      <c r="K102" s="71">
        <v>1</v>
      </c>
      <c r="L102" s="71"/>
      <c r="M102" s="71"/>
      <c r="N102" s="71"/>
      <c r="O102" s="7"/>
      <c r="P102" s="7"/>
    </row>
    <row r="103" spans="1:16" ht="58.9" customHeight="1" x14ac:dyDescent="0.25">
      <c r="A103" s="22" t="s">
        <v>208</v>
      </c>
      <c r="B103" s="483" t="s">
        <v>209</v>
      </c>
      <c r="C103" s="483"/>
      <c r="D103" s="22" t="s">
        <v>210</v>
      </c>
      <c r="E103" s="22"/>
      <c r="F103" s="22" t="s">
        <v>299</v>
      </c>
      <c r="G103" s="22"/>
      <c r="H103" s="259" t="s">
        <v>724</v>
      </c>
      <c r="I103" s="22" t="s">
        <v>30</v>
      </c>
      <c r="J103" s="265">
        <f>K103+L103+M103+N103</f>
        <v>3</v>
      </c>
      <c r="K103" s="78">
        <v>3</v>
      </c>
      <c r="L103" s="79"/>
      <c r="M103" s="79"/>
      <c r="N103" s="79"/>
      <c r="O103" s="7"/>
      <c r="P103" s="7"/>
    </row>
    <row r="104" spans="1:16" ht="57" customHeight="1" x14ac:dyDescent="0.25">
      <c r="A104" s="128" t="s">
        <v>211</v>
      </c>
      <c r="B104" s="517" t="s">
        <v>212</v>
      </c>
      <c r="C104" s="517"/>
      <c r="D104" s="128" t="s">
        <v>213</v>
      </c>
      <c r="E104" s="128"/>
      <c r="F104" s="128" t="s">
        <v>300</v>
      </c>
      <c r="G104" s="128"/>
      <c r="H104" s="159" t="s">
        <v>786</v>
      </c>
      <c r="I104" s="128" t="s">
        <v>463</v>
      </c>
      <c r="J104" s="311">
        <f t="shared" si="4"/>
        <v>0</v>
      </c>
      <c r="K104" s="312"/>
      <c r="L104" s="312"/>
      <c r="M104" s="312"/>
      <c r="N104" s="312"/>
    </row>
    <row r="105" spans="1:16" ht="15" customHeight="1" x14ac:dyDescent="0.25">
      <c r="A105" s="516" t="s">
        <v>214</v>
      </c>
      <c r="B105" s="487"/>
      <c r="C105" s="487" t="s">
        <v>15</v>
      </c>
      <c r="D105" s="487"/>
      <c r="E105" s="487"/>
      <c r="F105" s="487"/>
      <c r="G105" s="487"/>
      <c r="H105" s="487"/>
      <c r="I105" s="487"/>
      <c r="J105" s="487"/>
      <c r="K105" s="487"/>
      <c r="L105" s="487"/>
      <c r="M105" s="487"/>
      <c r="N105" s="487"/>
    </row>
    <row r="106" spans="1:16" ht="15.75" customHeight="1" x14ac:dyDescent="0.25">
      <c r="A106" s="516"/>
      <c r="B106" s="487"/>
      <c r="C106" s="514" t="s">
        <v>215</v>
      </c>
      <c r="D106" s="514"/>
      <c r="E106" s="514"/>
      <c r="F106" s="514"/>
      <c r="G106" s="514"/>
      <c r="H106" s="514"/>
      <c r="I106" s="514"/>
      <c r="J106" s="514"/>
      <c r="K106" s="514"/>
      <c r="L106" s="514"/>
      <c r="M106" s="514"/>
      <c r="N106" s="514"/>
    </row>
    <row r="107" spans="1:16" ht="15" customHeight="1" x14ac:dyDescent="0.25">
      <c r="A107" s="514" t="s">
        <v>216</v>
      </c>
      <c r="B107" s="487"/>
      <c r="C107" s="487" t="s">
        <v>18</v>
      </c>
      <c r="D107" s="487"/>
      <c r="E107" s="487"/>
      <c r="F107" s="487"/>
      <c r="G107" s="487"/>
      <c r="H107" s="487"/>
      <c r="I107" s="487"/>
      <c r="J107" s="487"/>
      <c r="K107" s="487"/>
      <c r="L107" s="487"/>
      <c r="M107" s="487"/>
      <c r="N107" s="487"/>
    </row>
    <row r="108" spans="1:16" ht="15.75" customHeight="1" x14ac:dyDescent="0.25">
      <c r="A108" s="514"/>
      <c r="B108" s="487"/>
      <c r="C108" s="514" t="s">
        <v>217</v>
      </c>
      <c r="D108" s="514"/>
      <c r="E108" s="514"/>
      <c r="F108" s="514"/>
      <c r="G108" s="514"/>
      <c r="H108" s="514"/>
      <c r="I108" s="514"/>
      <c r="J108" s="514"/>
      <c r="K108" s="514"/>
      <c r="L108" s="514"/>
      <c r="M108" s="514"/>
      <c r="N108" s="514"/>
    </row>
    <row r="109" spans="1:16" ht="49.9" customHeight="1" x14ac:dyDescent="0.25">
      <c r="A109" s="101" t="s">
        <v>218</v>
      </c>
      <c r="B109" s="476" t="s">
        <v>219</v>
      </c>
      <c r="C109" s="476"/>
      <c r="D109" s="101" t="s">
        <v>220</v>
      </c>
      <c r="E109" s="101"/>
      <c r="F109" s="101" t="s">
        <v>299</v>
      </c>
      <c r="G109" s="101"/>
      <c r="H109" s="239" t="s">
        <v>704</v>
      </c>
      <c r="I109" s="101" t="s">
        <v>464</v>
      </c>
      <c r="J109" s="60">
        <f>K109+L109+M109+N109</f>
        <v>23</v>
      </c>
      <c r="K109" s="60">
        <v>23</v>
      </c>
      <c r="L109" s="49"/>
      <c r="M109" s="60"/>
      <c r="N109" s="60"/>
      <c r="O109" s="6"/>
    </row>
    <row r="110" spans="1:16" ht="96" customHeight="1" x14ac:dyDescent="0.25">
      <c r="A110" s="101" t="s">
        <v>221</v>
      </c>
      <c r="B110" s="476" t="s">
        <v>222</v>
      </c>
      <c r="C110" s="476"/>
      <c r="D110" s="101" t="s">
        <v>223</v>
      </c>
      <c r="E110" s="101"/>
      <c r="F110" s="101" t="s">
        <v>299</v>
      </c>
      <c r="G110" s="101"/>
      <c r="H110" s="239" t="s">
        <v>645</v>
      </c>
      <c r="I110" s="101" t="s">
        <v>465</v>
      </c>
      <c r="J110" s="46"/>
      <c r="K110" s="46"/>
      <c r="L110" s="46"/>
      <c r="M110" s="122"/>
      <c r="N110" s="122"/>
    </row>
    <row r="111" spans="1:16" ht="65.45" customHeight="1" x14ac:dyDescent="0.25">
      <c r="A111" s="101" t="s">
        <v>224</v>
      </c>
      <c r="B111" s="476" t="s">
        <v>225</v>
      </c>
      <c r="C111" s="476"/>
      <c r="D111" s="101" t="s">
        <v>226</v>
      </c>
      <c r="E111" s="101"/>
      <c r="F111" s="101" t="s">
        <v>299</v>
      </c>
      <c r="G111" s="101"/>
      <c r="H111" s="303" t="s">
        <v>787</v>
      </c>
      <c r="I111" s="301" t="s">
        <v>466</v>
      </c>
      <c r="J111" s="60">
        <f>K111+L111+M111</f>
        <v>10</v>
      </c>
      <c r="K111" s="60">
        <v>10</v>
      </c>
      <c r="L111" s="60"/>
      <c r="M111" s="122"/>
      <c r="N111" s="122"/>
    </row>
    <row r="112" spans="1:16" ht="15" customHeight="1" x14ac:dyDescent="0.25">
      <c r="A112" s="514" t="s">
        <v>227</v>
      </c>
      <c r="B112" s="487"/>
      <c r="C112" s="487" t="s">
        <v>18</v>
      </c>
      <c r="D112" s="487"/>
      <c r="E112" s="487"/>
      <c r="F112" s="487"/>
      <c r="G112" s="487"/>
      <c r="H112" s="487"/>
      <c r="I112" s="487"/>
      <c r="J112" s="487"/>
      <c r="K112" s="487"/>
      <c r="L112" s="487"/>
      <c r="M112" s="487"/>
      <c r="N112" s="487"/>
    </row>
    <row r="113" spans="1:17" ht="15.75" customHeight="1" x14ac:dyDescent="0.25">
      <c r="A113" s="514"/>
      <c r="B113" s="487"/>
      <c r="C113" s="514" t="s">
        <v>228</v>
      </c>
      <c r="D113" s="514"/>
      <c r="E113" s="514"/>
      <c r="F113" s="514"/>
      <c r="G113" s="514"/>
      <c r="H113" s="514"/>
      <c r="I113" s="514"/>
      <c r="J113" s="514"/>
      <c r="K113" s="514"/>
      <c r="L113" s="514"/>
      <c r="M113" s="514"/>
      <c r="N113" s="514"/>
    </row>
    <row r="114" spans="1:17" ht="85.9" customHeight="1" x14ac:dyDescent="0.25">
      <c r="A114" s="101" t="s">
        <v>229</v>
      </c>
      <c r="B114" s="476" t="s">
        <v>467</v>
      </c>
      <c r="C114" s="476"/>
      <c r="D114" s="101" t="s">
        <v>468</v>
      </c>
      <c r="E114" s="129"/>
      <c r="F114" s="101" t="s">
        <v>299</v>
      </c>
      <c r="G114" s="129"/>
      <c r="H114" s="239" t="s">
        <v>706</v>
      </c>
      <c r="I114" s="130" t="s">
        <v>469</v>
      </c>
      <c r="J114" s="60">
        <f>K114+L114+M114</f>
        <v>12</v>
      </c>
      <c r="K114" s="60">
        <v>12</v>
      </c>
      <c r="L114" s="46"/>
      <c r="M114" s="46"/>
      <c r="N114" s="46"/>
    </row>
    <row r="115" spans="1:17" ht="83.45" customHeight="1" x14ac:dyDescent="0.25">
      <c r="A115" s="101" t="s">
        <v>230</v>
      </c>
      <c r="B115" s="476" t="s">
        <v>470</v>
      </c>
      <c r="C115" s="476"/>
      <c r="D115" s="101" t="s">
        <v>471</v>
      </c>
      <c r="E115" s="125"/>
      <c r="F115" s="125" t="s">
        <v>299</v>
      </c>
      <c r="G115" s="125"/>
      <c r="H115" s="127" t="s">
        <v>707</v>
      </c>
      <c r="I115" s="101" t="s">
        <v>469</v>
      </c>
      <c r="J115" s="60">
        <f t="shared" ref="J115:J118" si="5">K115+L115+M115</f>
        <v>40</v>
      </c>
      <c r="K115" s="60">
        <v>40</v>
      </c>
      <c r="L115" s="60"/>
      <c r="M115" s="46"/>
      <c r="N115" s="46"/>
    </row>
    <row r="116" spans="1:17" ht="85.9" customHeight="1" x14ac:dyDescent="0.25">
      <c r="A116" s="101" t="s">
        <v>231</v>
      </c>
      <c r="B116" s="476" t="s">
        <v>233</v>
      </c>
      <c r="C116" s="476"/>
      <c r="D116" s="101" t="s">
        <v>234</v>
      </c>
      <c r="E116" s="101"/>
      <c r="F116" s="101" t="s">
        <v>299</v>
      </c>
      <c r="G116" s="101"/>
      <c r="H116" s="239" t="s">
        <v>708</v>
      </c>
      <c r="I116" s="101" t="s">
        <v>469</v>
      </c>
      <c r="J116" s="60">
        <f t="shared" si="5"/>
        <v>109</v>
      </c>
      <c r="K116" s="60">
        <v>109</v>
      </c>
      <c r="L116" s="49"/>
      <c r="M116" s="122"/>
      <c r="N116" s="122"/>
      <c r="O116" s="7"/>
      <c r="P116" s="7"/>
    </row>
    <row r="117" spans="1:17" ht="60.6" customHeight="1" x14ac:dyDescent="0.25">
      <c r="A117" s="101" t="s">
        <v>232</v>
      </c>
      <c r="B117" s="476" t="s">
        <v>472</v>
      </c>
      <c r="C117" s="476"/>
      <c r="D117" s="101" t="s">
        <v>473</v>
      </c>
      <c r="E117" s="101"/>
      <c r="F117" s="101" t="s">
        <v>299</v>
      </c>
      <c r="G117" s="101"/>
      <c r="H117" s="239" t="s">
        <v>616</v>
      </c>
      <c r="I117" s="101" t="s">
        <v>469</v>
      </c>
      <c r="J117" s="60">
        <f t="shared" si="5"/>
        <v>0</v>
      </c>
      <c r="K117" s="46"/>
      <c r="L117" s="46"/>
      <c r="M117" s="122"/>
      <c r="N117" s="122"/>
    </row>
    <row r="118" spans="1:17" ht="103.15" customHeight="1" x14ac:dyDescent="0.25">
      <c r="A118" s="101" t="s">
        <v>235</v>
      </c>
      <c r="B118" s="476" t="s">
        <v>236</v>
      </c>
      <c r="C118" s="476"/>
      <c r="D118" s="101" t="s">
        <v>599</v>
      </c>
      <c r="E118" s="101"/>
      <c r="F118" s="101" t="s">
        <v>299</v>
      </c>
      <c r="G118" s="101"/>
      <c r="H118" s="349" t="s">
        <v>798</v>
      </c>
      <c r="I118" s="350" t="s">
        <v>474</v>
      </c>
      <c r="J118" s="60">
        <f t="shared" si="5"/>
        <v>54.4</v>
      </c>
      <c r="K118" s="122">
        <v>54.4</v>
      </c>
      <c r="L118" s="46"/>
      <c r="M118" s="46"/>
      <c r="N118" s="46"/>
    </row>
    <row r="119" spans="1:17" ht="33" customHeight="1" x14ac:dyDescent="0.25">
      <c r="A119" s="193" t="s">
        <v>237</v>
      </c>
      <c r="B119" s="196"/>
      <c r="C119" s="537" t="s">
        <v>630</v>
      </c>
      <c r="D119" s="537"/>
      <c r="E119" s="537"/>
      <c r="F119" s="537"/>
      <c r="G119" s="537"/>
      <c r="H119" s="537"/>
      <c r="I119" s="537"/>
      <c r="J119" s="537"/>
      <c r="K119" s="537"/>
      <c r="L119" s="537"/>
      <c r="M119" s="537"/>
      <c r="N119" s="538"/>
    </row>
    <row r="120" spans="1:17" ht="15" customHeight="1" x14ac:dyDescent="0.25">
      <c r="A120" s="530" t="s">
        <v>238</v>
      </c>
      <c r="B120" s="532" t="s">
        <v>239</v>
      </c>
      <c r="C120" s="533"/>
      <c r="D120" s="530" t="s">
        <v>240</v>
      </c>
      <c r="E120" s="530"/>
      <c r="F120" s="530" t="s">
        <v>299</v>
      </c>
      <c r="G120" s="45"/>
      <c r="H120" s="303" t="s">
        <v>705</v>
      </c>
      <c r="I120" s="301" t="s">
        <v>475</v>
      </c>
      <c r="J120" s="60">
        <f t="shared" ref="J120" si="6">K120+L120+M120</f>
        <v>12</v>
      </c>
      <c r="K120" s="60">
        <v>12</v>
      </c>
      <c r="L120" s="60"/>
      <c r="M120" s="46"/>
      <c r="N120" s="46"/>
    </row>
    <row r="121" spans="1:17" ht="63" customHeight="1" x14ac:dyDescent="0.25">
      <c r="A121" s="531"/>
      <c r="B121" s="534"/>
      <c r="C121" s="535"/>
      <c r="D121" s="531"/>
      <c r="E121" s="531"/>
      <c r="F121" s="531"/>
      <c r="G121" s="45"/>
      <c r="H121" s="302" t="s">
        <v>785</v>
      </c>
      <c r="I121" s="22" t="s">
        <v>465</v>
      </c>
      <c r="J121" s="78">
        <v>8</v>
      </c>
      <c r="K121" s="78">
        <v>8</v>
      </c>
      <c r="L121" s="60"/>
      <c r="M121" s="122"/>
      <c r="N121" s="122"/>
      <c r="O121" s="7"/>
      <c r="P121" s="7"/>
      <c r="Q121" s="7"/>
    </row>
    <row r="122" spans="1:17" ht="34.9" customHeight="1" x14ac:dyDescent="0.25">
      <c r="A122" s="102" t="s">
        <v>241</v>
      </c>
      <c r="B122" s="536" t="s">
        <v>242</v>
      </c>
      <c r="C122" s="536"/>
      <c r="D122" s="102" t="s">
        <v>243</v>
      </c>
      <c r="E122" s="102"/>
      <c r="F122" s="22"/>
      <c r="G122" s="102"/>
      <c r="H122" s="240" t="s">
        <v>709</v>
      </c>
      <c r="I122" s="185" t="s">
        <v>30</v>
      </c>
      <c r="J122" s="306">
        <f>K122+L122+M122+N122</f>
        <v>8</v>
      </c>
      <c r="K122" s="306">
        <v>8</v>
      </c>
      <c r="L122" s="250"/>
      <c r="M122" s="250"/>
      <c r="N122" s="232"/>
      <c r="O122" s="87"/>
      <c r="P122" s="87"/>
    </row>
    <row r="123" spans="1:17" ht="15" customHeight="1" x14ac:dyDescent="0.25">
      <c r="A123" s="55"/>
      <c r="B123" s="56"/>
      <c r="C123" s="56"/>
      <c r="D123" s="56"/>
      <c r="E123" s="56"/>
      <c r="F123" s="56"/>
      <c r="G123" s="56"/>
      <c r="H123" s="56"/>
      <c r="I123" s="191" t="s">
        <v>306</v>
      </c>
      <c r="J123" s="192">
        <f>J9+J10+J11+J12+J13+J14+J15+J16+J17+J18+J21+J22+J23+J24+J27+J28+J29+J30+J31+J32+J33+J38+J39+J40+J41+J43+J44+J45+J46+J48+J49+J50+J51+J52+J55+J56+J57+J58+J61+J62+J63+J64+J65+J66+J67+J68+J73+J74+J75+J76+J77+J78+J79+J84+J85+J88+J89+J90+J91+J94+J95+J98+J99+J100+J101+J102+J103+J104+J109+J110+J111+J114+J115+J116+J117+J118+J121+J122+J120</f>
        <v>14360.5</v>
      </c>
      <c r="K123" s="192">
        <f t="shared" ref="K123:O123" si="7">K9+K10+K11+K12+K13+K14+K15+K16+K17+K18+K21+K22+K23+K24+K27+K28+K29+K30+K31+K32+K33+K38+K39+K40+K41+K43+K44+K45+K46+K48+K49+K50+K51+K52+K55+K56+K57+K58+K61+K62+K63+K64+K65+K66+K67+K68+K73+K74+K75+K76+K77+K78+K79+K84+K85+K88+K89+K90+K91+K94+K95+K98+K99+K100+K101+K102+K103+K104+K109+K110+K111+K114+K115+K116+K117+K118+K121+K122+K120</f>
        <v>10337.1</v>
      </c>
      <c r="L123" s="192">
        <f t="shared" si="7"/>
        <v>3013.1000000000004</v>
      </c>
      <c r="M123" s="192">
        <f t="shared" si="7"/>
        <v>412.5</v>
      </c>
      <c r="N123" s="192">
        <f t="shared" si="7"/>
        <v>597.79999999999995</v>
      </c>
      <c r="O123" s="192">
        <f t="shared" si="7"/>
        <v>0</v>
      </c>
    </row>
    <row r="124" spans="1:17" x14ac:dyDescent="0.25">
      <c r="J124" s="6"/>
    </row>
  </sheetData>
  <mergeCells count="158">
    <mergeCell ref="C83:N83"/>
    <mergeCell ref="C82:N82"/>
    <mergeCell ref="B111:C111"/>
    <mergeCell ref="B109:C109"/>
    <mergeCell ref="B110:C110"/>
    <mergeCell ref="B101:C101"/>
    <mergeCell ref="B102:C102"/>
    <mergeCell ref="B99:C99"/>
    <mergeCell ref="B100:C100"/>
    <mergeCell ref="B105:B106"/>
    <mergeCell ref="C87:N87"/>
    <mergeCell ref="B88:C88"/>
    <mergeCell ref="B89:C89"/>
    <mergeCell ref="B90:C90"/>
    <mergeCell ref="B96:B97"/>
    <mergeCell ref="C96:N96"/>
    <mergeCell ref="C97:N97"/>
    <mergeCell ref="C92:N92"/>
    <mergeCell ref="C93:N93"/>
    <mergeCell ref="B98:C98"/>
    <mergeCell ref="B91:C91"/>
    <mergeCell ref="B122:C122"/>
    <mergeCell ref="B118:C118"/>
    <mergeCell ref="C119:N119"/>
    <mergeCell ref="B85:C85"/>
    <mergeCell ref="B41:C41"/>
    <mergeCell ref="A43:A44"/>
    <mergeCell ref="I43:I44"/>
    <mergeCell ref="B43:C44"/>
    <mergeCell ref="B73:C73"/>
    <mergeCell ref="B56:C56"/>
    <mergeCell ref="A86:A87"/>
    <mergeCell ref="B86:B87"/>
    <mergeCell ref="C86:N86"/>
    <mergeCell ref="A80:A81"/>
    <mergeCell ref="B80:B81"/>
    <mergeCell ref="A82:A83"/>
    <mergeCell ref="B82:B83"/>
    <mergeCell ref="B78:C78"/>
    <mergeCell ref="B79:C79"/>
    <mergeCell ref="B76:C76"/>
    <mergeCell ref="A61:A68"/>
    <mergeCell ref="B77:C77"/>
    <mergeCell ref="B84:C84"/>
    <mergeCell ref="B74:C74"/>
    <mergeCell ref="B116:C116"/>
    <mergeCell ref="B117:C117"/>
    <mergeCell ref="B114:C114"/>
    <mergeCell ref="B115:C115"/>
    <mergeCell ref="A112:A113"/>
    <mergeCell ref="B112:B113"/>
    <mergeCell ref="C112:N112"/>
    <mergeCell ref="C113:N113"/>
    <mergeCell ref="A120:A121"/>
    <mergeCell ref="B120:C121"/>
    <mergeCell ref="D120:D121"/>
    <mergeCell ref="E120:E121"/>
    <mergeCell ref="F120:F121"/>
    <mergeCell ref="A107:A108"/>
    <mergeCell ref="B107:B108"/>
    <mergeCell ref="B103:C103"/>
    <mergeCell ref="B104:C104"/>
    <mergeCell ref="C108:N108"/>
    <mergeCell ref="C107:N107"/>
    <mergeCell ref="C106:N106"/>
    <mergeCell ref="C105:N105"/>
    <mergeCell ref="A92:A93"/>
    <mergeCell ref="B92:B93"/>
    <mergeCell ref="B94:C94"/>
    <mergeCell ref="B95:C95"/>
    <mergeCell ref="A105:A106"/>
    <mergeCell ref="A96:A97"/>
    <mergeCell ref="C81:N81"/>
    <mergeCell ref="C80:N80"/>
    <mergeCell ref="A69:A70"/>
    <mergeCell ref="B69:B70"/>
    <mergeCell ref="A71:A72"/>
    <mergeCell ref="B71:B72"/>
    <mergeCell ref="C72:N72"/>
    <mergeCell ref="B57:C57"/>
    <mergeCell ref="A59:A60"/>
    <mergeCell ref="B59:B60"/>
    <mergeCell ref="C59:N59"/>
    <mergeCell ref="C60:N60"/>
    <mergeCell ref="C71:N71"/>
    <mergeCell ref="C70:N70"/>
    <mergeCell ref="C69:N69"/>
    <mergeCell ref="I61:I68"/>
    <mergeCell ref="B61:C68"/>
    <mergeCell ref="B58:C58"/>
    <mergeCell ref="B75:C75"/>
    <mergeCell ref="C47:N47"/>
    <mergeCell ref="B45:C45"/>
    <mergeCell ref="B46:C46"/>
    <mergeCell ref="C42:N42"/>
    <mergeCell ref="A53:A54"/>
    <mergeCell ref="B53:B54"/>
    <mergeCell ref="C53:N53"/>
    <mergeCell ref="C54:N54"/>
    <mergeCell ref="B55:C55"/>
    <mergeCell ref="B50:C50"/>
    <mergeCell ref="B51:C51"/>
    <mergeCell ref="B48:C48"/>
    <mergeCell ref="B49:C49"/>
    <mergeCell ref="B52:C52"/>
    <mergeCell ref="B38:C38"/>
    <mergeCell ref="A39:A40"/>
    <mergeCell ref="B39:C40"/>
    <mergeCell ref="I39:I40"/>
    <mergeCell ref="A34:A35"/>
    <mergeCell ref="B34:B35"/>
    <mergeCell ref="C34:N34"/>
    <mergeCell ref="C35:N35"/>
    <mergeCell ref="A36:A37"/>
    <mergeCell ref="B36:B37"/>
    <mergeCell ref="C36:N36"/>
    <mergeCell ref="C37:N37"/>
    <mergeCell ref="A2:A5"/>
    <mergeCell ref="B21:C21"/>
    <mergeCell ref="B8:N8"/>
    <mergeCell ref="H3:H5"/>
    <mergeCell ref="B2:C5"/>
    <mergeCell ref="G3:G5"/>
    <mergeCell ref="F3:F5"/>
    <mergeCell ref="E3:E5"/>
    <mergeCell ref="H2:N2"/>
    <mergeCell ref="F2:G2"/>
    <mergeCell ref="D2:D5"/>
    <mergeCell ref="B6:N6"/>
    <mergeCell ref="B7:N7"/>
    <mergeCell ref="J3:J5"/>
    <mergeCell ref="B17:C17"/>
    <mergeCell ref="B18:C18"/>
    <mergeCell ref="B16:C16"/>
    <mergeCell ref="A19:A20"/>
    <mergeCell ref="B19:B20"/>
    <mergeCell ref="C19:N19"/>
    <mergeCell ref="C20:N20"/>
    <mergeCell ref="B14:C14"/>
    <mergeCell ref="B15:C15"/>
    <mergeCell ref="B24:C24"/>
    <mergeCell ref="B33:C33"/>
    <mergeCell ref="B32:C32"/>
    <mergeCell ref="B12:C12"/>
    <mergeCell ref="B13:C13"/>
    <mergeCell ref="B11:C11"/>
    <mergeCell ref="B9:C9"/>
    <mergeCell ref="B10:C10"/>
    <mergeCell ref="K3:N4"/>
    <mergeCell ref="B22:C22"/>
    <mergeCell ref="B23:C23"/>
    <mergeCell ref="B29:C29"/>
    <mergeCell ref="B31:C31"/>
    <mergeCell ref="B27:C27"/>
    <mergeCell ref="B30:C30"/>
    <mergeCell ref="C25:N25"/>
    <mergeCell ref="C26:N26"/>
    <mergeCell ref="B28:C28"/>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abSelected="1" zoomScaleNormal="100" workbookViewId="0">
      <selection activeCell="D9" sqref="D9:D10"/>
    </sheetView>
  </sheetViews>
  <sheetFormatPr defaultRowHeight="15" x14ac:dyDescent="0.25"/>
  <cols>
    <col min="1" max="1" width="7" style="3" customWidth="1"/>
    <col min="3" max="3" width="8.42578125" customWidth="1"/>
    <col min="4" max="4" width="19.85546875" customWidth="1"/>
    <col min="5" max="5" width="3.5703125" customWidth="1"/>
    <col min="6" max="6" width="4.140625" customWidth="1"/>
    <col min="7" max="7" width="3.85546875" customWidth="1"/>
    <col min="8" max="8" width="38.28515625" customWidth="1"/>
    <col min="9" max="9" width="13.140625" customWidth="1"/>
    <col min="10" max="10" width="5" customWidth="1"/>
    <col min="11" max="11" width="4.7109375" customWidth="1"/>
    <col min="12" max="12" width="4.42578125" customWidth="1"/>
    <col min="13" max="13" width="4.85546875" customWidth="1"/>
    <col min="14" max="14" width="4.7109375" customWidth="1"/>
  </cols>
  <sheetData>
    <row r="1" spans="1:15" ht="15.75" thickBot="1" x14ac:dyDescent="0.3"/>
    <row r="2" spans="1:15" ht="15.75" thickBot="1" x14ac:dyDescent="0.3">
      <c r="A2" s="490" t="s">
        <v>0</v>
      </c>
      <c r="B2" s="496" t="s">
        <v>1</v>
      </c>
      <c r="C2" s="497"/>
      <c r="D2" s="490" t="s">
        <v>2</v>
      </c>
      <c r="E2" s="21"/>
      <c r="F2" s="507"/>
      <c r="G2" s="507"/>
      <c r="H2" s="505" t="s">
        <v>649</v>
      </c>
      <c r="I2" s="505"/>
      <c r="J2" s="505"/>
      <c r="K2" s="505"/>
      <c r="L2" s="505"/>
      <c r="M2" s="505"/>
      <c r="N2" s="506"/>
    </row>
    <row r="3" spans="1:15" ht="30.75" customHeight="1" x14ac:dyDescent="0.25">
      <c r="A3" s="491"/>
      <c r="B3" s="498"/>
      <c r="C3" s="499"/>
      <c r="D3" s="491"/>
      <c r="E3" s="502" t="s">
        <v>298</v>
      </c>
      <c r="F3" s="502" t="s">
        <v>3</v>
      </c>
      <c r="G3" s="502" t="s">
        <v>4</v>
      </c>
      <c r="H3" s="490" t="s">
        <v>5</v>
      </c>
      <c r="I3" s="618" t="s">
        <v>6</v>
      </c>
      <c r="J3" s="620" t="s">
        <v>320</v>
      </c>
      <c r="K3" s="477" t="s">
        <v>319</v>
      </c>
      <c r="L3" s="478"/>
      <c r="M3" s="478"/>
      <c r="N3" s="479"/>
    </row>
    <row r="4" spans="1:15" ht="15.75" thickBot="1" x14ac:dyDescent="0.3">
      <c r="A4" s="491"/>
      <c r="B4" s="498"/>
      <c r="C4" s="499"/>
      <c r="D4" s="491"/>
      <c r="E4" s="503"/>
      <c r="F4" s="503"/>
      <c r="G4" s="503"/>
      <c r="H4" s="491"/>
      <c r="I4" s="619"/>
      <c r="J4" s="621"/>
      <c r="K4" s="480"/>
      <c r="L4" s="481"/>
      <c r="M4" s="481"/>
      <c r="N4" s="482"/>
    </row>
    <row r="5" spans="1:15" ht="75" customHeight="1" thickBot="1" x14ac:dyDescent="0.3">
      <c r="A5" s="614"/>
      <c r="B5" s="615"/>
      <c r="C5" s="616"/>
      <c r="D5" s="614"/>
      <c r="E5" s="617"/>
      <c r="F5" s="617"/>
      <c r="G5" s="617"/>
      <c r="H5" s="614"/>
      <c r="I5" s="619"/>
      <c r="J5" s="622"/>
      <c r="K5" s="92" t="s">
        <v>7</v>
      </c>
      <c r="L5" s="92" t="s">
        <v>8</v>
      </c>
      <c r="M5" s="92" t="s">
        <v>9</v>
      </c>
      <c r="N5" s="92" t="s">
        <v>10</v>
      </c>
    </row>
    <row r="6" spans="1:15" ht="15.75" customHeight="1" thickBot="1" x14ac:dyDescent="0.3">
      <c r="A6" s="197" t="s">
        <v>244</v>
      </c>
      <c r="B6" s="198"/>
      <c r="C6" s="199"/>
      <c r="D6" s="612" t="s">
        <v>631</v>
      </c>
      <c r="E6" s="612"/>
      <c r="F6" s="612"/>
      <c r="G6" s="612"/>
      <c r="H6" s="612"/>
      <c r="I6" s="612"/>
      <c r="J6" s="612"/>
      <c r="K6" s="612"/>
      <c r="L6" s="612"/>
      <c r="M6" s="612"/>
      <c r="N6" s="613"/>
    </row>
    <row r="7" spans="1:15" ht="13.5" customHeight="1" thickBot="1" x14ac:dyDescent="0.3">
      <c r="A7" s="197" t="s">
        <v>245</v>
      </c>
      <c r="B7" s="198"/>
      <c r="C7" s="199"/>
      <c r="D7" s="562" t="s">
        <v>632</v>
      </c>
      <c r="E7" s="562"/>
      <c r="F7" s="562"/>
      <c r="G7" s="562"/>
      <c r="H7" s="562"/>
      <c r="I7" s="562"/>
      <c r="J7" s="562"/>
      <c r="K7" s="562"/>
      <c r="L7" s="562"/>
      <c r="M7" s="562"/>
      <c r="N7" s="563"/>
    </row>
    <row r="8" spans="1:15" ht="12.75" customHeight="1" thickBot="1" x14ac:dyDescent="0.3">
      <c r="A8" s="200" t="s">
        <v>246</v>
      </c>
      <c r="B8" s="198"/>
      <c r="C8" s="199"/>
      <c r="D8" s="562" t="s">
        <v>633</v>
      </c>
      <c r="E8" s="562"/>
      <c r="F8" s="562"/>
      <c r="G8" s="562"/>
      <c r="H8" s="562"/>
      <c r="I8" s="562"/>
      <c r="J8" s="562"/>
      <c r="K8" s="562"/>
      <c r="L8" s="562"/>
      <c r="M8" s="562"/>
      <c r="N8" s="564"/>
    </row>
    <row r="9" spans="1:15" ht="23.45" customHeight="1" x14ac:dyDescent="0.25">
      <c r="A9" s="551" t="s">
        <v>247</v>
      </c>
      <c r="B9" s="567" t="s">
        <v>248</v>
      </c>
      <c r="C9" s="568"/>
      <c r="D9" s="573" t="s">
        <v>249</v>
      </c>
      <c r="E9" s="551"/>
      <c r="F9" s="608" t="s">
        <v>299</v>
      </c>
      <c r="G9" s="551"/>
      <c r="H9" s="610" t="s">
        <v>753</v>
      </c>
      <c r="I9" s="610" t="s">
        <v>322</v>
      </c>
      <c r="J9" s="580">
        <f>K9+L9+M9+N9</f>
        <v>19.100000000000001</v>
      </c>
      <c r="K9" s="580"/>
      <c r="L9" s="580"/>
      <c r="M9" s="580">
        <v>6.4</v>
      </c>
      <c r="N9" s="580">
        <v>12.7</v>
      </c>
    </row>
    <row r="10" spans="1:15" ht="50.45" customHeight="1" thickBot="1" x14ac:dyDescent="0.3">
      <c r="A10" s="553"/>
      <c r="B10" s="571"/>
      <c r="C10" s="572"/>
      <c r="D10" s="575"/>
      <c r="E10" s="553"/>
      <c r="F10" s="609"/>
      <c r="G10" s="553"/>
      <c r="H10" s="611"/>
      <c r="I10" s="611"/>
      <c r="J10" s="581"/>
      <c r="K10" s="581"/>
      <c r="L10" s="581"/>
      <c r="M10" s="581"/>
      <c r="N10" s="581"/>
    </row>
    <row r="11" spans="1:15" ht="76.900000000000006" customHeight="1" x14ac:dyDescent="0.25">
      <c r="A11" s="551" t="s">
        <v>250</v>
      </c>
      <c r="B11" s="567" t="s">
        <v>251</v>
      </c>
      <c r="C11" s="568"/>
      <c r="D11" s="573" t="s">
        <v>252</v>
      </c>
      <c r="E11" s="551"/>
      <c r="F11" s="608" t="s">
        <v>299</v>
      </c>
      <c r="G11" s="551"/>
      <c r="H11" s="284" t="s">
        <v>754</v>
      </c>
      <c r="I11" s="610" t="s">
        <v>322</v>
      </c>
      <c r="J11" s="580">
        <f>K11+L11+M11+N11</f>
        <v>2225.0648970408702</v>
      </c>
      <c r="K11" s="580"/>
      <c r="L11" s="580"/>
      <c r="M11" s="580">
        <v>1010.33989704087</v>
      </c>
      <c r="N11" s="580">
        <v>1214.7249999999999</v>
      </c>
    </row>
    <row r="12" spans="1:15" ht="61.15" customHeight="1" thickBot="1" x14ac:dyDescent="0.3">
      <c r="A12" s="553"/>
      <c r="B12" s="571"/>
      <c r="C12" s="572"/>
      <c r="D12" s="575"/>
      <c r="E12" s="553"/>
      <c r="F12" s="609"/>
      <c r="G12" s="553"/>
      <c r="H12" s="142" t="s">
        <v>755</v>
      </c>
      <c r="I12" s="611"/>
      <c r="J12" s="581"/>
      <c r="K12" s="581"/>
      <c r="L12" s="581"/>
      <c r="M12" s="581"/>
      <c r="N12" s="581"/>
    </row>
    <row r="13" spans="1:15" ht="48" customHeight="1" thickBot="1" x14ac:dyDescent="0.3">
      <c r="A13" s="169" t="s">
        <v>253</v>
      </c>
      <c r="B13" s="560" t="s">
        <v>254</v>
      </c>
      <c r="C13" s="594"/>
      <c r="D13" s="168" t="s">
        <v>255</v>
      </c>
      <c r="E13" s="132"/>
      <c r="F13" s="170"/>
      <c r="G13" s="132" t="s">
        <v>299</v>
      </c>
      <c r="H13" s="276" t="s">
        <v>567</v>
      </c>
      <c r="I13" s="168" t="s">
        <v>322</v>
      </c>
      <c r="J13" s="313"/>
      <c r="K13" s="314"/>
      <c r="L13" s="314"/>
      <c r="M13" s="314"/>
      <c r="N13" s="314"/>
      <c r="O13" s="7"/>
    </row>
    <row r="14" spans="1:15" ht="52.15" customHeight="1" x14ac:dyDescent="0.25">
      <c r="A14" s="582" t="s">
        <v>256</v>
      </c>
      <c r="B14" s="584" t="s">
        <v>257</v>
      </c>
      <c r="C14" s="585"/>
      <c r="D14" s="582" t="s">
        <v>258</v>
      </c>
      <c r="E14" s="582"/>
      <c r="F14" s="590" t="s">
        <v>299</v>
      </c>
      <c r="G14" s="592"/>
      <c r="H14" s="284" t="s">
        <v>756</v>
      </c>
      <c r="I14" s="582" t="s">
        <v>322</v>
      </c>
      <c r="J14" s="580">
        <f>K14+L14+M14+N14</f>
        <v>134.6</v>
      </c>
      <c r="K14" s="588"/>
      <c r="L14" s="588"/>
      <c r="M14" s="580">
        <v>11.3</v>
      </c>
      <c r="N14" s="580">
        <v>123.3</v>
      </c>
      <c r="O14" s="7"/>
    </row>
    <row r="15" spans="1:15" ht="34.15" customHeight="1" thickBot="1" x14ac:dyDescent="0.3">
      <c r="A15" s="583"/>
      <c r="B15" s="586"/>
      <c r="C15" s="587"/>
      <c r="D15" s="583"/>
      <c r="E15" s="583"/>
      <c r="F15" s="591"/>
      <c r="G15" s="593"/>
      <c r="H15" s="283" t="s">
        <v>757</v>
      </c>
      <c r="I15" s="583"/>
      <c r="J15" s="581"/>
      <c r="K15" s="589"/>
      <c r="L15" s="589"/>
      <c r="M15" s="581"/>
      <c r="N15" s="581"/>
    </row>
    <row r="16" spans="1:15" ht="16.149999999999999" customHeight="1" thickBot="1" x14ac:dyDescent="0.3">
      <c r="A16" s="212" t="s">
        <v>259</v>
      </c>
      <c r="B16" s="213"/>
      <c r="C16" s="214"/>
      <c r="D16" s="558" t="s">
        <v>634</v>
      </c>
      <c r="E16" s="558"/>
      <c r="F16" s="558"/>
      <c r="G16" s="558"/>
      <c r="H16" s="558"/>
      <c r="I16" s="558"/>
      <c r="J16" s="558"/>
      <c r="K16" s="558"/>
      <c r="L16" s="558"/>
      <c r="M16" s="558"/>
      <c r="N16" s="559"/>
    </row>
    <row r="17" spans="1:15" ht="73.900000000000006" customHeight="1" thickBot="1" x14ac:dyDescent="0.3">
      <c r="A17" s="169" t="s">
        <v>260</v>
      </c>
      <c r="B17" s="560" t="s">
        <v>261</v>
      </c>
      <c r="C17" s="594"/>
      <c r="D17" s="132" t="s">
        <v>262</v>
      </c>
      <c r="E17" s="23"/>
      <c r="F17" s="171" t="s">
        <v>299</v>
      </c>
      <c r="G17" s="171"/>
      <c r="H17" s="285" t="s">
        <v>563</v>
      </c>
      <c r="I17" s="168" t="s">
        <v>323</v>
      </c>
      <c r="J17" s="315"/>
      <c r="K17" s="316"/>
      <c r="L17" s="316"/>
      <c r="M17" s="316"/>
      <c r="N17" s="316"/>
    </row>
    <row r="18" spans="1:15" ht="71.45" customHeight="1" thickBot="1" x14ac:dyDescent="0.3">
      <c r="A18" s="137" t="s">
        <v>263</v>
      </c>
      <c r="B18" s="556" t="s">
        <v>477</v>
      </c>
      <c r="C18" s="557"/>
      <c r="D18" s="168" t="s">
        <v>476</v>
      </c>
      <c r="E18" s="168"/>
      <c r="F18" s="172" t="s">
        <v>299</v>
      </c>
      <c r="G18" s="117"/>
      <c r="H18" s="285" t="s">
        <v>759</v>
      </c>
      <c r="I18" s="168" t="s">
        <v>323</v>
      </c>
      <c r="J18" s="317">
        <f>K18+L18+M18+N18</f>
        <v>4182</v>
      </c>
      <c r="K18" s="318"/>
      <c r="L18" s="318"/>
      <c r="M18" s="318" t="s">
        <v>758</v>
      </c>
      <c r="N18" s="317">
        <v>2109</v>
      </c>
    </row>
    <row r="19" spans="1:15" ht="84.6" customHeight="1" thickBot="1" x14ac:dyDescent="0.3">
      <c r="A19" s="148" t="s">
        <v>600</v>
      </c>
      <c r="B19" s="556" t="s">
        <v>601</v>
      </c>
      <c r="C19" s="557"/>
      <c r="D19" s="178" t="s">
        <v>602</v>
      </c>
      <c r="E19" s="178"/>
      <c r="F19" s="178" t="s">
        <v>299</v>
      </c>
      <c r="G19" s="178"/>
      <c r="H19" s="351" t="s">
        <v>794</v>
      </c>
      <c r="I19" s="177" t="s">
        <v>479</v>
      </c>
      <c r="J19" s="317">
        <f>K19+L19+M19+N19</f>
        <v>3</v>
      </c>
      <c r="K19" s="318" t="s">
        <v>620</v>
      </c>
      <c r="L19" s="318"/>
      <c r="M19" s="318" t="s">
        <v>619</v>
      </c>
      <c r="N19" s="317">
        <v>0</v>
      </c>
      <c r="O19" s="7"/>
    </row>
    <row r="20" spans="1:15" ht="85.15" customHeight="1" thickBot="1" x14ac:dyDescent="0.3">
      <c r="A20" s="131" t="s">
        <v>264</v>
      </c>
      <c r="B20" s="560" t="s">
        <v>265</v>
      </c>
      <c r="C20" s="594"/>
      <c r="D20" s="132" t="s">
        <v>478</v>
      </c>
      <c r="E20" s="23"/>
      <c r="F20" s="132" t="s">
        <v>299</v>
      </c>
      <c r="G20" s="23"/>
      <c r="H20" s="245" t="s">
        <v>795</v>
      </c>
      <c r="I20" s="133" t="s">
        <v>479</v>
      </c>
      <c r="J20" s="315"/>
      <c r="K20" s="319"/>
      <c r="L20" s="319"/>
      <c r="M20" s="319"/>
      <c r="N20" s="319"/>
    </row>
    <row r="21" spans="1:15" ht="86.45" customHeight="1" thickBot="1" x14ac:dyDescent="0.3">
      <c r="A21" s="138" t="s">
        <v>266</v>
      </c>
      <c r="B21" s="554" t="s">
        <v>267</v>
      </c>
      <c r="C21" s="555"/>
      <c r="D21" s="139" t="s">
        <v>268</v>
      </c>
      <c r="E21" s="110"/>
      <c r="F21" s="139" t="s">
        <v>300</v>
      </c>
      <c r="G21" s="139"/>
      <c r="H21" s="279" t="s">
        <v>712</v>
      </c>
      <c r="I21" s="167" t="s">
        <v>479</v>
      </c>
      <c r="J21" s="320"/>
      <c r="K21" s="320"/>
      <c r="L21" s="320"/>
      <c r="M21" s="320"/>
      <c r="N21" s="320"/>
    </row>
    <row r="22" spans="1:15" ht="12.75" customHeight="1" thickBot="1" x14ac:dyDescent="0.3">
      <c r="A22" s="209" t="s">
        <v>269</v>
      </c>
      <c r="B22" s="211"/>
      <c r="C22" s="210"/>
      <c r="D22" s="562" t="s">
        <v>643</v>
      </c>
      <c r="E22" s="562"/>
      <c r="F22" s="562"/>
      <c r="G22" s="562"/>
      <c r="H22" s="562"/>
      <c r="I22" s="562"/>
      <c r="J22" s="562"/>
      <c r="K22" s="562"/>
      <c r="L22" s="562"/>
      <c r="M22" s="562"/>
      <c r="N22" s="563"/>
    </row>
    <row r="23" spans="1:15" ht="12.75" customHeight="1" thickBot="1" x14ac:dyDescent="0.3">
      <c r="A23" s="208" t="s">
        <v>270</v>
      </c>
      <c r="B23" s="211"/>
      <c r="C23" s="210"/>
      <c r="D23" s="562" t="s">
        <v>644</v>
      </c>
      <c r="E23" s="562"/>
      <c r="F23" s="562"/>
      <c r="G23" s="562"/>
      <c r="H23" s="562"/>
      <c r="I23" s="562"/>
      <c r="J23" s="562"/>
      <c r="K23" s="562"/>
      <c r="L23" s="562"/>
      <c r="M23" s="562"/>
      <c r="N23" s="564"/>
    </row>
    <row r="24" spans="1:15" ht="117.6" customHeight="1" thickBot="1" x14ac:dyDescent="0.3">
      <c r="A24" s="141" t="s">
        <v>271</v>
      </c>
      <c r="B24" s="565" t="s">
        <v>480</v>
      </c>
      <c r="C24" s="566"/>
      <c r="D24" s="142" t="s">
        <v>481</v>
      </c>
      <c r="E24" s="62"/>
      <c r="F24" s="173" t="s">
        <v>299</v>
      </c>
      <c r="G24" s="173" t="s">
        <v>299</v>
      </c>
      <c r="H24" s="142" t="s">
        <v>714</v>
      </c>
      <c r="I24" s="142" t="s">
        <v>482</v>
      </c>
      <c r="J24" s="321">
        <f>K24+L24+M24+N24</f>
        <v>1903.4</v>
      </c>
      <c r="K24" s="321">
        <v>285.5</v>
      </c>
      <c r="L24" s="321"/>
      <c r="M24" s="321">
        <v>1617.9</v>
      </c>
      <c r="N24" s="321"/>
      <c r="O24" s="25"/>
    </row>
    <row r="25" spans="1:15" ht="144" customHeight="1" thickBot="1" x14ac:dyDescent="0.3">
      <c r="A25" s="134" t="s">
        <v>272</v>
      </c>
      <c r="B25" s="560" t="s">
        <v>273</v>
      </c>
      <c r="C25" s="561"/>
      <c r="D25" s="136" t="s">
        <v>483</v>
      </c>
      <c r="E25" s="93"/>
      <c r="F25" s="135" t="s">
        <v>299</v>
      </c>
      <c r="G25" s="174" t="s">
        <v>299</v>
      </c>
      <c r="H25" s="244" t="s">
        <v>713</v>
      </c>
      <c r="I25" s="136" t="s">
        <v>484</v>
      </c>
      <c r="J25" s="322">
        <f>K25+L25+M25+N25</f>
        <v>137.5</v>
      </c>
      <c r="K25" s="323">
        <v>2.5</v>
      </c>
      <c r="L25" s="323"/>
      <c r="M25" s="323">
        <v>135</v>
      </c>
      <c r="N25" s="324"/>
    </row>
    <row r="26" spans="1:15" ht="25.5" customHeight="1" x14ac:dyDescent="0.25">
      <c r="A26" s="551" t="s">
        <v>274</v>
      </c>
      <c r="B26" s="567" t="s">
        <v>275</v>
      </c>
      <c r="C26" s="568"/>
      <c r="D26" s="143" t="s">
        <v>302</v>
      </c>
      <c r="E26" s="143">
        <v>4</v>
      </c>
      <c r="F26" s="111"/>
      <c r="G26" s="175">
        <v>4</v>
      </c>
      <c r="H26" s="573" t="s">
        <v>324</v>
      </c>
      <c r="I26" s="567" t="s">
        <v>479</v>
      </c>
      <c r="J26" s="604">
        <f>K26+L26+M26+N26</f>
        <v>48.6</v>
      </c>
      <c r="K26" s="604">
        <v>48.6</v>
      </c>
      <c r="L26" s="604"/>
      <c r="M26" s="607"/>
      <c r="N26" s="604"/>
      <c r="O26" s="7"/>
    </row>
    <row r="27" spans="1:15" ht="27" customHeight="1" x14ac:dyDescent="0.25">
      <c r="A27" s="552"/>
      <c r="B27" s="569"/>
      <c r="C27" s="570"/>
      <c r="D27" s="144" t="s">
        <v>303</v>
      </c>
      <c r="E27" s="144">
        <v>500</v>
      </c>
      <c r="F27" s="112"/>
      <c r="G27" s="144">
        <v>509</v>
      </c>
      <c r="H27" s="574"/>
      <c r="I27" s="576"/>
      <c r="J27" s="605"/>
      <c r="K27" s="605"/>
      <c r="L27" s="605"/>
      <c r="M27" s="605"/>
      <c r="N27" s="605"/>
      <c r="O27" s="7"/>
    </row>
    <row r="28" spans="1:15" ht="27" customHeight="1" x14ac:dyDescent="0.25">
      <c r="A28" s="552"/>
      <c r="B28" s="569"/>
      <c r="C28" s="570"/>
      <c r="D28" s="144" t="s">
        <v>304</v>
      </c>
      <c r="E28" s="145">
        <v>250</v>
      </c>
      <c r="F28" s="113"/>
      <c r="G28" s="145">
        <v>325</v>
      </c>
      <c r="H28" s="574"/>
      <c r="I28" s="576"/>
      <c r="J28" s="605"/>
      <c r="K28" s="605"/>
      <c r="L28" s="605"/>
      <c r="M28" s="605"/>
      <c r="N28" s="605"/>
      <c r="O28" s="7"/>
    </row>
    <row r="29" spans="1:15" ht="38.450000000000003" customHeight="1" thickBot="1" x14ac:dyDescent="0.3">
      <c r="A29" s="553"/>
      <c r="B29" s="571"/>
      <c r="C29" s="572"/>
      <c r="D29" s="137" t="s">
        <v>321</v>
      </c>
      <c r="E29" s="146">
        <v>100</v>
      </c>
      <c r="F29" s="114"/>
      <c r="G29" s="176">
        <v>125</v>
      </c>
      <c r="H29" s="575"/>
      <c r="I29" s="577"/>
      <c r="J29" s="606"/>
      <c r="K29" s="606"/>
      <c r="L29" s="606"/>
      <c r="M29" s="606"/>
      <c r="N29" s="606"/>
      <c r="O29" s="7"/>
    </row>
    <row r="30" spans="1:15" ht="85.9" customHeight="1" thickBot="1" x14ac:dyDescent="0.3">
      <c r="A30" s="134" t="s">
        <v>276</v>
      </c>
      <c r="B30" s="556" t="s">
        <v>485</v>
      </c>
      <c r="C30" s="557"/>
      <c r="D30" s="147" t="s">
        <v>486</v>
      </c>
      <c r="E30" s="148"/>
      <c r="F30" s="147" t="s">
        <v>299</v>
      </c>
      <c r="G30" s="148" t="s">
        <v>299</v>
      </c>
      <c r="H30" s="147" t="s">
        <v>764</v>
      </c>
      <c r="I30" s="148" t="s">
        <v>487</v>
      </c>
      <c r="J30" s="325">
        <f>K30+L30+M30+N30</f>
        <v>2.6</v>
      </c>
      <c r="K30" s="326">
        <v>2.6</v>
      </c>
      <c r="L30" s="327"/>
      <c r="M30" s="328"/>
      <c r="N30" s="329"/>
      <c r="O30" s="31"/>
    </row>
    <row r="31" spans="1:15" ht="106.15" customHeight="1" thickBot="1" x14ac:dyDescent="0.3">
      <c r="A31" s="131" t="s">
        <v>488</v>
      </c>
      <c r="B31" s="556" t="s">
        <v>491</v>
      </c>
      <c r="C31" s="579"/>
      <c r="D31" s="149" t="s">
        <v>494</v>
      </c>
      <c r="E31" s="148"/>
      <c r="F31" s="149" t="s">
        <v>299</v>
      </c>
      <c r="G31" s="66"/>
      <c r="H31" s="149" t="s">
        <v>765</v>
      </c>
      <c r="I31" s="148" t="s">
        <v>497</v>
      </c>
      <c r="J31" s="325">
        <f>K31+L31+M31+N31</f>
        <v>0</v>
      </c>
      <c r="K31" s="330"/>
      <c r="L31" s="327"/>
      <c r="M31" s="331"/>
      <c r="N31" s="329"/>
      <c r="O31" s="31"/>
    </row>
    <row r="32" spans="1:15" ht="72.599999999999994" customHeight="1" thickBot="1" x14ac:dyDescent="0.3">
      <c r="A32" s="131" t="s">
        <v>489</v>
      </c>
      <c r="B32" s="556" t="s">
        <v>492</v>
      </c>
      <c r="C32" s="579"/>
      <c r="D32" s="149" t="s">
        <v>495</v>
      </c>
      <c r="E32" s="148"/>
      <c r="F32" s="149" t="s">
        <v>299</v>
      </c>
      <c r="G32" s="148" t="s">
        <v>299</v>
      </c>
      <c r="H32" s="149" t="s">
        <v>766</v>
      </c>
      <c r="I32" s="148" t="s">
        <v>498</v>
      </c>
      <c r="J32" s="325">
        <f>K32+L32+M32+N32</f>
        <v>40.200000000000003</v>
      </c>
      <c r="K32" s="332">
        <v>20.2</v>
      </c>
      <c r="L32" s="333"/>
      <c r="M32" s="332">
        <v>20</v>
      </c>
      <c r="N32" s="329"/>
      <c r="O32" s="31"/>
    </row>
    <row r="33" spans="1:15" ht="36.6" customHeight="1" thickBot="1" x14ac:dyDescent="0.3">
      <c r="A33" s="134" t="s">
        <v>490</v>
      </c>
      <c r="B33" s="556" t="s">
        <v>493</v>
      </c>
      <c r="C33" s="579"/>
      <c r="D33" s="147" t="s">
        <v>496</v>
      </c>
      <c r="E33" s="148"/>
      <c r="F33" s="147" t="s">
        <v>299</v>
      </c>
      <c r="G33" s="66"/>
      <c r="H33" s="147" t="s">
        <v>565</v>
      </c>
      <c r="I33" s="148" t="s">
        <v>479</v>
      </c>
      <c r="J33" s="325">
        <f>K33+L33+M33+N33</f>
        <v>6.3</v>
      </c>
      <c r="K33" s="332">
        <v>6.3</v>
      </c>
      <c r="L33" s="334"/>
      <c r="M33" s="331"/>
      <c r="N33" s="335"/>
      <c r="O33" s="31"/>
    </row>
    <row r="34" spans="1:15" ht="76.150000000000006" customHeight="1" thickBot="1" x14ac:dyDescent="0.3">
      <c r="A34" s="134" t="s">
        <v>499</v>
      </c>
      <c r="B34" s="556" t="s">
        <v>500</v>
      </c>
      <c r="C34" s="579"/>
      <c r="D34" s="147" t="s">
        <v>501</v>
      </c>
      <c r="E34" s="148"/>
      <c r="F34" s="147" t="s">
        <v>299</v>
      </c>
      <c r="G34" s="66"/>
      <c r="H34" s="147" t="s">
        <v>761</v>
      </c>
      <c r="I34" s="148" t="s">
        <v>502</v>
      </c>
      <c r="J34" s="336"/>
      <c r="K34" s="330"/>
      <c r="L34" s="337"/>
      <c r="M34" s="331"/>
      <c r="N34" s="335"/>
    </row>
    <row r="35" spans="1:15" ht="15.75" customHeight="1" x14ac:dyDescent="0.25">
      <c r="A35" s="549" t="s">
        <v>277</v>
      </c>
      <c r="B35" s="600" t="s">
        <v>18</v>
      </c>
      <c r="C35" s="562"/>
      <c r="D35" s="562"/>
      <c r="E35" s="562"/>
      <c r="F35" s="562"/>
      <c r="G35" s="562"/>
      <c r="H35" s="562"/>
      <c r="I35" s="562"/>
      <c r="J35" s="562"/>
      <c r="K35" s="562"/>
      <c r="L35" s="562"/>
      <c r="M35" s="562"/>
      <c r="N35" s="564"/>
    </row>
    <row r="36" spans="1:15" ht="16.5" customHeight="1" thickBot="1" x14ac:dyDescent="0.3">
      <c r="A36" s="550"/>
      <c r="B36" s="601" t="s">
        <v>278</v>
      </c>
      <c r="C36" s="602"/>
      <c r="D36" s="602"/>
      <c r="E36" s="602"/>
      <c r="F36" s="602"/>
      <c r="G36" s="602"/>
      <c r="H36" s="602"/>
      <c r="I36" s="602"/>
      <c r="J36" s="602"/>
      <c r="K36" s="602"/>
      <c r="L36" s="602"/>
      <c r="M36" s="602"/>
      <c r="N36" s="603"/>
    </row>
    <row r="37" spans="1:15" ht="136.9" customHeight="1" thickBot="1" x14ac:dyDescent="0.3">
      <c r="A37" s="150" t="s">
        <v>279</v>
      </c>
      <c r="B37" s="578" t="s">
        <v>503</v>
      </c>
      <c r="C37" s="595"/>
      <c r="D37" s="151" t="s">
        <v>504</v>
      </c>
      <c r="E37" s="85"/>
      <c r="F37" s="179" t="s">
        <v>299</v>
      </c>
      <c r="G37" s="85"/>
      <c r="H37" s="353" t="s">
        <v>796</v>
      </c>
      <c r="I37" s="151" t="s">
        <v>479</v>
      </c>
      <c r="J37" s="354">
        <f>K37+L37+M37+N37</f>
        <v>98.3</v>
      </c>
      <c r="K37" s="354">
        <v>30.8</v>
      </c>
      <c r="L37" s="354">
        <v>67.5</v>
      </c>
      <c r="M37" s="181"/>
      <c r="N37" s="181"/>
    </row>
    <row r="38" spans="1:15" ht="15" customHeight="1" thickBot="1" x14ac:dyDescent="0.3">
      <c r="A38" s="197" t="s">
        <v>280</v>
      </c>
      <c r="B38" s="202"/>
      <c r="C38" s="201"/>
      <c r="D38" s="598" t="s">
        <v>635</v>
      </c>
      <c r="E38" s="598"/>
      <c r="F38" s="598"/>
      <c r="G38" s="598"/>
      <c r="H38" s="598"/>
      <c r="I38" s="598"/>
      <c r="J38" s="598"/>
      <c r="K38" s="598"/>
      <c r="L38" s="598"/>
      <c r="M38" s="598"/>
      <c r="N38" s="599"/>
    </row>
    <row r="39" spans="1:15" ht="15" customHeight="1" thickBot="1" x14ac:dyDescent="0.3">
      <c r="A39" s="200" t="s">
        <v>281</v>
      </c>
      <c r="B39" s="202"/>
      <c r="C39" s="201"/>
      <c r="D39" s="598" t="s">
        <v>636</v>
      </c>
      <c r="E39" s="598"/>
      <c r="F39" s="598"/>
      <c r="G39" s="598"/>
      <c r="H39" s="598"/>
      <c r="I39" s="598"/>
      <c r="J39" s="598"/>
      <c r="K39" s="598"/>
      <c r="L39" s="598"/>
      <c r="M39" s="598"/>
      <c r="N39" s="599"/>
    </row>
    <row r="40" spans="1:15" ht="106.15" customHeight="1" thickBot="1" x14ac:dyDescent="0.3">
      <c r="A40" s="131" t="s">
        <v>282</v>
      </c>
      <c r="B40" s="556" t="s">
        <v>505</v>
      </c>
      <c r="C40" s="557"/>
      <c r="D40" s="133" t="s">
        <v>506</v>
      </c>
      <c r="E40" s="24"/>
      <c r="F40" s="133" t="s">
        <v>299</v>
      </c>
      <c r="G40" s="245"/>
      <c r="H40" s="245" t="s">
        <v>715</v>
      </c>
      <c r="I40" s="133" t="s">
        <v>507</v>
      </c>
      <c r="J40" s="338">
        <f>K40+L40+M40+N40</f>
        <v>75</v>
      </c>
      <c r="K40" s="338">
        <v>11</v>
      </c>
      <c r="L40" s="338"/>
      <c r="M40" s="338">
        <v>64</v>
      </c>
      <c r="N40" s="338"/>
    </row>
    <row r="41" spans="1:15" ht="148.15" customHeight="1" thickBot="1" x14ac:dyDescent="0.3">
      <c r="A41" s="134" t="s">
        <v>283</v>
      </c>
      <c r="B41" s="556" t="s">
        <v>508</v>
      </c>
      <c r="C41" s="557"/>
      <c r="D41" s="136" t="s">
        <v>509</v>
      </c>
      <c r="E41" s="61"/>
      <c r="F41" s="136" t="s">
        <v>299</v>
      </c>
      <c r="G41" s="244"/>
      <c r="H41" s="244" t="s">
        <v>716</v>
      </c>
      <c r="I41" s="244" t="s">
        <v>479</v>
      </c>
      <c r="J41" s="257">
        <f>K41+L41+M41+N41</f>
        <v>2570</v>
      </c>
      <c r="K41" s="257">
        <v>1585</v>
      </c>
      <c r="L41" s="257">
        <v>985</v>
      </c>
      <c r="M41" s="339"/>
      <c r="N41" s="339"/>
      <c r="O41" s="31"/>
    </row>
    <row r="42" spans="1:15" ht="15.75" customHeight="1" thickBot="1" x14ac:dyDescent="0.3">
      <c r="A42" s="200" t="s">
        <v>284</v>
      </c>
      <c r="B42" s="202"/>
      <c r="C42" s="201"/>
      <c r="D42" s="598" t="s">
        <v>637</v>
      </c>
      <c r="E42" s="598"/>
      <c r="F42" s="598"/>
      <c r="G42" s="598"/>
      <c r="H42" s="598"/>
      <c r="I42" s="598"/>
      <c r="J42" s="598"/>
      <c r="K42" s="598"/>
      <c r="L42" s="598"/>
      <c r="M42" s="598"/>
      <c r="N42" s="599"/>
    </row>
    <row r="43" spans="1:15" s="4" customFormat="1" ht="123" customHeight="1" thickBot="1" x14ac:dyDescent="0.3">
      <c r="A43" s="150" t="s">
        <v>285</v>
      </c>
      <c r="B43" s="578" t="s">
        <v>286</v>
      </c>
      <c r="C43" s="595"/>
      <c r="D43" s="151" t="s">
        <v>287</v>
      </c>
      <c r="E43" s="151"/>
      <c r="F43" s="151" t="s">
        <v>299</v>
      </c>
      <c r="G43" s="151"/>
      <c r="H43" s="274" t="s">
        <v>752</v>
      </c>
      <c r="I43" s="151" t="s">
        <v>479</v>
      </c>
      <c r="J43" s="86"/>
      <c r="K43" s="86"/>
      <c r="L43" s="86"/>
      <c r="M43" s="86"/>
      <c r="N43" s="86"/>
    </row>
    <row r="44" spans="1:15" s="4" customFormat="1" ht="157.15" customHeight="1" thickBot="1" x14ac:dyDescent="0.3">
      <c r="A44" s="152" t="s">
        <v>510</v>
      </c>
      <c r="B44" s="596" t="s">
        <v>511</v>
      </c>
      <c r="C44" s="597"/>
      <c r="D44" s="275" t="s">
        <v>512</v>
      </c>
      <c r="E44" s="275"/>
      <c r="F44" s="275" t="s">
        <v>299</v>
      </c>
      <c r="G44" s="118"/>
      <c r="H44" s="275" t="s">
        <v>750</v>
      </c>
      <c r="I44" s="275" t="s">
        <v>479</v>
      </c>
      <c r="J44" s="115"/>
      <c r="K44" s="115"/>
      <c r="L44" s="115"/>
      <c r="M44" s="115"/>
      <c r="N44" s="115"/>
    </row>
    <row r="45" spans="1:15" ht="64.150000000000006" customHeight="1" thickBot="1" x14ac:dyDescent="0.3">
      <c r="A45" s="138" t="s">
        <v>288</v>
      </c>
      <c r="B45" s="547" t="s">
        <v>289</v>
      </c>
      <c r="C45" s="548"/>
      <c r="D45" s="273" t="s">
        <v>290</v>
      </c>
      <c r="E45" s="273"/>
      <c r="F45" s="273" t="s">
        <v>300</v>
      </c>
      <c r="G45" s="233"/>
      <c r="H45" s="273" t="s">
        <v>751</v>
      </c>
      <c r="I45" s="273" t="s">
        <v>479</v>
      </c>
      <c r="J45" s="182"/>
      <c r="K45" s="182"/>
      <c r="L45" s="182"/>
      <c r="M45" s="282"/>
      <c r="N45" s="282"/>
    </row>
    <row r="46" spans="1:15" ht="64.150000000000006" customHeight="1" thickBot="1" x14ac:dyDescent="0.3">
      <c r="A46" s="138" t="s">
        <v>663</v>
      </c>
      <c r="B46" s="547" t="s">
        <v>664</v>
      </c>
      <c r="C46" s="548"/>
      <c r="D46" s="352" t="s">
        <v>665</v>
      </c>
      <c r="E46" s="352"/>
      <c r="F46" s="352" t="s">
        <v>300</v>
      </c>
      <c r="G46" s="352"/>
      <c r="H46" s="352" t="s">
        <v>797</v>
      </c>
      <c r="I46" s="352" t="s">
        <v>479</v>
      </c>
      <c r="J46" s="182"/>
      <c r="K46" s="182"/>
      <c r="L46" s="182"/>
      <c r="M46" s="282"/>
      <c r="N46" s="282"/>
    </row>
    <row r="47" spans="1:15" ht="15.75" customHeight="1" thickBot="1" x14ac:dyDescent="0.3">
      <c r="A47" s="197" t="s">
        <v>291</v>
      </c>
      <c r="B47" s="202"/>
      <c r="C47" s="201"/>
      <c r="D47" s="598" t="s">
        <v>638</v>
      </c>
      <c r="E47" s="598"/>
      <c r="F47" s="598"/>
      <c r="G47" s="598"/>
      <c r="H47" s="598"/>
      <c r="I47" s="598"/>
      <c r="J47" s="598"/>
      <c r="K47" s="598"/>
      <c r="L47" s="598"/>
      <c r="M47" s="598"/>
      <c r="N47" s="627"/>
    </row>
    <row r="48" spans="1:15" ht="15.75" customHeight="1" thickBot="1" x14ac:dyDescent="0.3">
      <c r="A48" s="200" t="s">
        <v>292</v>
      </c>
      <c r="B48" s="202"/>
      <c r="C48" s="201"/>
      <c r="D48" s="598" t="s">
        <v>639</v>
      </c>
      <c r="E48" s="598"/>
      <c r="F48" s="598"/>
      <c r="G48" s="598"/>
      <c r="H48" s="598"/>
      <c r="I48" s="598"/>
      <c r="J48" s="598"/>
      <c r="K48" s="598"/>
      <c r="L48" s="598"/>
      <c r="M48" s="598"/>
      <c r="N48" s="599"/>
    </row>
    <row r="49" spans="1:15" ht="303" customHeight="1" thickBot="1" x14ac:dyDescent="0.3">
      <c r="A49" s="150" t="s">
        <v>513</v>
      </c>
      <c r="B49" s="578" t="s">
        <v>514</v>
      </c>
      <c r="C49" s="595"/>
      <c r="D49" s="151" t="s">
        <v>515</v>
      </c>
      <c r="E49" s="151"/>
      <c r="F49" s="151" t="s">
        <v>299</v>
      </c>
      <c r="G49" s="85"/>
      <c r="H49" s="252" t="s">
        <v>717</v>
      </c>
      <c r="I49" s="151" t="s">
        <v>516</v>
      </c>
      <c r="J49" s="340">
        <f>K49+L49+M49+N49</f>
        <v>215</v>
      </c>
      <c r="K49" s="340">
        <v>183</v>
      </c>
      <c r="L49" s="340"/>
      <c r="M49" s="340">
        <v>32</v>
      </c>
      <c r="N49" s="340"/>
    </row>
    <row r="50" spans="1:15" ht="61.9" customHeight="1" thickBot="1" x14ac:dyDescent="0.3">
      <c r="A50" s="154" t="s">
        <v>603</v>
      </c>
      <c r="B50" s="578" t="s">
        <v>604</v>
      </c>
      <c r="C50" s="595"/>
      <c r="D50" s="155" t="s">
        <v>605</v>
      </c>
      <c r="E50" s="63"/>
      <c r="F50" s="155" t="s">
        <v>299</v>
      </c>
      <c r="G50" s="155"/>
      <c r="H50" s="157" t="s">
        <v>718</v>
      </c>
      <c r="I50" s="157" t="s">
        <v>606</v>
      </c>
      <c r="J50" s="253">
        <f>K50+L50+M50+N50</f>
        <v>2.2000000000000002</v>
      </c>
      <c r="K50" s="254"/>
      <c r="L50" s="254"/>
      <c r="M50" s="156">
        <v>2.2000000000000002</v>
      </c>
      <c r="N50" s="254"/>
    </row>
    <row r="51" spans="1:15" ht="95.45" customHeight="1" thickBot="1" x14ac:dyDescent="0.3">
      <c r="A51" s="154" t="s">
        <v>607</v>
      </c>
      <c r="B51" s="578" t="s">
        <v>608</v>
      </c>
      <c r="C51" s="595"/>
      <c r="D51" s="155" t="s">
        <v>609</v>
      </c>
      <c r="E51" s="155"/>
      <c r="F51" s="155" t="s">
        <v>299</v>
      </c>
      <c r="G51" s="63"/>
      <c r="H51" s="157" t="s">
        <v>719</v>
      </c>
      <c r="I51" s="155" t="s">
        <v>526</v>
      </c>
      <c r="J51" s="253">
        <f t="shared" ref="J51" si="0">K51+L51+M51+N51</f>
        <v>46</v>
      </c>
      <c r="K51" s="156">
        <v>18</v>
      </c>
      <c r="L51" s="156"/>
      <c r="M51" s="156">
        <v>28</v>
      </c>
      <c r="N51" s="156"/>
    </row>
    <row r="52" spans="1:15" ht="97.15" customHeight="1" thickBot="1" x14ac:dyDescent="0.3">
      <c r="A52" s="150" t="s">
        <v>517</v>
      </c>
      <c r="B52" s="578" t="s">
        <v>519</v>
      </c>
      <c r="C52" s="579"/>
      <c r="D52" s="151" t="s">
        <v>522</v>
      </c>
      <c r="E52" s="151"/>
      <c r="F52" s="151" t="s">
        <v>299</v>
      </c>
      <c r="G52" s="151"/>
      <c r="H52" s="252" t="s">
        <v>720</v>
      </c>
      <c r="I52" s="151" t="s">
        <v>525</v>
      </c>
      <c r="J52" s="340">
        <f>K52+L52+M52+N52</f>
        <v>28</v>
      </c>
      <c r="K52" s="340">
        <v>24</v>
      </c>
      <c r="L52" s="340"/>
      <c r="M52" s="340">
        <v>4</v>
      </c>
      <c r="N52" s="340"/>
      <c r="O52" s="12"/>
    </row>
    <row r="53" spans="1:15" ht="71.45" customHeight="1" thickBot="1" x14ac:dyDescent="0.3">
      <c r="A53" s="154" t="s">
        <v>293</v>
      </c>
      <c r="B53" s="578" t="s">
        <v>520</v>
      </c>
      <c r="C53" s="579"/>
      <c r="D53" s="155" t="s">
        <v>523</v>
      </c>
      <c r="E53" s="155"/>
      <c r="F53" s="155" t="s">
        <v>299</v>
      </c>
      <c r="G53" s="155"/>
      <c r="H53" s="155" t="s">
        <v>617</v>
      </c>
      <c r="I53" s="155" t="s">
        <v>479</v>
      </c>
      <c r="J53" s="340">
        <f>K53+L53+M53+N53</f>
        <v>15</v>
      </c>
      <c r="K53" s="341">
        <v>15</v>
      </c>
      <c r="L53" s="342"/>
      <c r="M53" s="343"/>
      <c r="N53" s="343"/>
    </row>
    <row r="54" spans="1:15" ht="87" customHeight="1" thickBot="1" x14ac:dyDescent="0.3">
      <c r="A54" s="154" t="s">
        <v>518</v>
      </c>
      <c r="B54" s="578" t="s">
        <v>521</v>
      </c>
      <c r="C54" s="579"/>
      <c r="D54" s="155" t="s">
        <v>524</v>
      </c>
      <c r="E54" s="155"/>
      <c r="F54" s="155" t="s">
        <v>299</v>
      </c>
      <c r="G54" s="155"/>
      <c r="H54" s="155" t="s">
        <v>721</v>
      </c>
      <c r="I54" s="157" t="s">
        <v>526</v>
      </c>
      <c r="J54" s="341">
        <f>K54+L54+M54+N54</f>
        <v>22</v>
      </c>
      <c r="K54" s="341">
        <v>0</v>
      </c>
      <c r="L54" s="341"/>
      <c r="M54" s="341">
        <v>22</v>
      </c>
      <c r="N54" s="341"/>
    </row>
    <row r="55" spans="1:15" ht="15" customHeight="1" thickBot="1" x14ac:dyDescent="0.3">
      <c r="A55" s="208" t="s">
        <v>294</v>
      </c>
      <c r="B55" s="206"/>
      <c r="C55" s="207"/>
      <c r="D55" s="598" t="s">
        <v>642</v>
      </c>
      <c r="E55" s="598"/>
      <c r="F55" s="598"/>
      <c r="G55" s="598"/>
      <c r="H55" s="598"/>
      <c r="I55" s="598"/>
      <c r="J55" s="598"/>
      <c r="K55" s="598"/>
      <c r="L55" s="598"/>
      <c r="M55" s="598"/>
      <c r="N55" s="599"/>
    </row>
    <row r="56" spans="1:15" ht="109.15" customHeight="1" thickBot="1" x14ac:dyDescent="0.3">
      <c r="A56" s="152" t="s">
        <v>666</v>
      </c>
      <c r="B56" s="596" t="s">
        <v>667</v>
      </c>
      <c r="C56" s="626"/>
      <c r="D56" s="153" t="s">
        <v>668</v>
      </c>
      <c r="E56" s="153"/>
      <c r="F56" s="153" t="s">
        <v>299</v>
      </c>
      <c r="G56" s="153"/>
      <c r="H56" s="297" t="s">
        <v>779</v>
      </c>
      <c r="I56" s="153" t="s">
        <v>466</v>
      </c>
      <c r="J56" s="344">
        <f>K56+L56+M56+N56</f>
        <v>0</v>
      </c>
      <c r="K56" s="344">
        <v>0</v>
      </c>
      <c r="L56" s="345"/>
      <c r="M56" s="345"/>
      <c r="N56" s="345"/>
    </row>
    <row r="57" spans="1:15" ht="127.9" customHeight="1" thickBot="1" x14ac:dyDescent="0.3">
      <c r="A57" s="134" t="s">
        <v>295</v>
      </c>
      <c r="B57" s="556" t="s">
        <v>296</v>
      </c>
      <c r="C57" s="557"/>
      <c r="D57" s="136" t="s">
        <v>297</v>
      </c>
      <c r="E57" s="136"/>
      <c r="F57" s="136" t="s">
        <v>299</v>
      </c>
      <c r="G57" s="136"/>
      <c r="H57" s="278" t="s">
        <v>763</v>
      </c>
      <c r="I57" s="153" t="s">
        <v>466</v>
      </c>
      <c r="J57" s="335"/>
      <c r="K57" s="335"/>
      <c r="L57" s="346"/>
      <c r="M57" s="346"/>
      <c r="N57" s="346"/>
    </row>
    <row r="58" spans="1:15" ht="59.45" customHeight="1" thickBot="1" x14ac:dyDescent="0.3">
      <c r="A58" s="138" t="s">
        <v>610</v>
      </c>
      <c r="B58" s="547" t="s">
        <v>611</v>
      </c>
      <c r="C58" s="548"/>
      <c r="D58" s="180" t="s">
        <v>612</v>
      </c>
      <c r="E58" s="180"/>
      <c r="F58" s="180"/>
      <c r="G58" s="180" t="s">
        <v>300</v>
      </c>
      <c r="H58" s="279" t="s">
        <v>778</v>
      </c>
      <c r="I58" s="180" t="s">
        <v>502</v>
      </c>
      <c r="J58" s="182"/>
      <c r="K58" s="182"/>
      <c r="L58" s="182"/>
      <c r="M58" s="182"/>
      <c r="N58" s="182"/>
    </row>
    <row r="59" spans="1:15" ht="16.899999999999999" customHeight="1" thickBot="1" x14ac:dyDescent="0.3">
      <c r="A59" s="216" t="s">
        <v>527</v>
      </c>
      <c r="B59" s="217"/>
      <c r="C59" s="625" t="s">
        <v>640</v>
      </c>
      <c r="D59" s="625"/>
      <c r="E59" s="625"/>
      <c r="F59" s="625"/>
      <c r="G59" s="625"/>
      <c r="H59" s="625"/>
      <c r="I59" s="625"/>
      <c r="J59" s="625"/>
      <c r="K59" s="625"/>
      <c r="L59" s="625"/>
      <c r="M59" s="625"/>
      <c r="N59" s="218"/>
    </row>
    <row r="60" spans="1:15" ht="16.899999999999999" customHeight="1" thickBot="1" x14ac:dyDescent="0.3">
      <c r="A60" s="203" t="s">
        <v>528</v>
      </c>
      <c r="B60" s="204"/>
      <c r="C60" s="205"/>
      <c r="D60" s="623" t="s">
        <v>641</v>
      </c>
      <c r="E60" s="623"/>
      <c r="F60" s="623"/>
      <c r="G60" s="623"/>
      <c r="H60" s="623"/>
      <c r="I60" s="623"/>
      <c r="J60" s="623"/>
      <c r="K60" s="623"/>
      <c r="L60" s="623"/>
      <c r="M60" s="623"/>
      <c r="N60" s="624"/>
    </row>
    <row r="61" spans="1:15" ht="123" customHeight="1" thickBot="1" x14ac:dyDescent="0.3">
      <c r="A61" s="134" t="s">
        <v>529</v>
      </c>
      <c r="B61" s="556" t="s">
        <v>531</v>
      </c>
      <c r="C61" s="557"/>
      <c r="D61" s="136" t="s">
        <v>533</v>
      </c>
      <c r="E61" s="136"/>
      <c r="F61" s="136" t="s">
        <v>299</v>
      </c>
      <c r="G61" s="136"/>
      <c r="H61" s="251" t="s">
        <v>722</v>
      </c>
      <c r="I61" s="153" t="s">
        <v>535</v>
      </c>
      <c r="J61" s="256">
        <f>K61+L61+M61+N61</f>
        <v>2522</v>
      </c>
      <c r="K61" s="257">
        <v>120</v>
      </c>
      <c r="L61" s="257">
        <v>2402</v>
      </c>
      <c r="M61" s="256"/>
      <c r="N61" s="256"/>
    </row>
    <row r="62" spans="1:15" ht="158.44999999999999" customHeight="1" thickBot="1" x14ac:dyDescent="0.3">
      <c r="A62" s="138" t="s">
        <v>530</v>
      </c>
      <c r="B62" s="547" t="s">
        <v>532</v>
      </c>
      <c r="C62" s="548"/>
      <c r="D62" s="140" t="s">
        <v>534</v>
      </c>
      <c r="E62" s="140"/>
      <c r="F62" s="140" t="s">
        <v>300</v>
      </c>
      <c r="G62" s="140"/>
      <c r="H62" s="270" t="s">
        <v>762</v>
      </c>
      <c r="I62" s="140" t="s">
        <v>536</v>
      </c>
      <c r="J62" s="256">
        <f>K62+L62+M62+N62</f>
        <v>0</v>
      </c>
      <c r="K62" s="256">
        <f t="shared" ref="K62:N62" si="1">L62+M62+N62+O62</f>
        <v>0</v>
      </c>
      <c r="L62" s="256">
        <f t="shared" si="1"/>
        <v>0</v>
      </c>
      <c r="M62" s="256">
        <f t="shared" si="1"/>
        <v>0</v>
      </c>
      <c r="N62" s="256">
        <f t="shared" si="1"/>
        <v>0</v>
      </c>
    </row>
    <row r="63" spans="1:15" ht="15.75" thickBot="1" x14ac:dyDescent="0.3">
      <c r="A63" s="64"/>
      <c r="B63" s="219"/>
      <c r="C63" s="65"/>
      <c r="D63" s="65"/>
      <c r="E63" s="65"/>
      <c r="F63" s="65"/>
      <c r="G63" s="65"/>
      <c r="H63" s="65"/>
      <c r="I63" s="255" t="s">
        <v>306</v>
      </c>
      <c r="J63" s="347">
        <f>J9+J11+J13+J15+J19+J20+J21+J24+J25+J26+J27+J28+J29+J30+J31+J32+J33+J34+J37+J41+J43+J44+J45+J49+J50+J51+J52+J53+J54+J56+J58+J61+J62</f>
        <v>9904.26489704087</v>
      </c>
      <c r="K63" s="347">
        <f>K9+K11+K13+K15+K19+K20+K21+K24+K25+K26+K27+K28+K29+K30+K31+K32+K33+K34+K37+K41+K43+K44+K45+K49+K50+K51+K52+K53+K54+K56+K58+K61+K62</f>
        <v>2344.5</v>
      </c>
      <c r="L63" s="347">
        <f>L9+L11+L13+L15+L19+L20+L21+L24+L25+L26+L27+L28+L29+L30+L31+L32+L33+L34+L37+L41+L43+L44+L45+L49+L50+L51+L52+L53+L54+L56+L58+L61+L62</f>
        <v>3454.5</v>
      </c>
      <c r="M63" s="347">
        <f>M9+M11+M13+M15+M19+M20+M21+M24+M25+M26+M27+M28+M29+M30+M31+M32+M33+M34+M37+M41+M43+M44+M45+M49+M50+M51+M52+M53+M54+M56+M58+M61+M62</f>
        <v>2877.8398970408698</v>
      </c>
      <c r="N63" s="348">
        <f>N9+N11+N13+N15+N19+N20+N21+N24+N25+N26+N27+N28+N29+N30+N31+N32+N33+N34+N37+N41+N43+N44+N45+N49+N50+N51+N52+N53+N54+N56+N58+N61+N62</f>
        <v>1227.425</v>
      </c>
      <c r="O63" s="10"/>
    </row>
    <row r="64" spans="1:15" x14ac:dyDescent="0.25">
      <c r="A64" s="5"/>
      <c r="B64" s="1"/>
      <c r="C64" s="1"/>
      <c r="D64" s="1"/>
      <c r="E64" s="1"/>
      <c r="F64" s="1"/>
      <c r="G64" s="1"/>
      <c r="H64" s="1"/>
      <c r="I64" s="1"/>
      <c r="J64" s="94"/>
      <c r="K64" s="1"/>
      <c r="L64" s="1"/>
      <c r="M64" s="1"/>
      <c r="N64" s="1"/>
    </row>
    <row r="65" spans="1:14" x14ac:dyDescent="0.25">
      <c r="A65" s="5"/>
      <c r="B65" s="1"/>
      <c r="C65" s="1"/>
      <c r="D65" s="1"/>
      <c r="E65" s="1"/>
      <c r="F65" s="1"/>
      <c r="G65" s="1"/>
      <c r="H65" s="1"/>
      <c r="I65" s="1"/>
      <c r="J65" s="1"/>
      <c r="K65" s="1"/>
      <c r="L65" s="1"/>
      <c r="M65" s="1"/>
      <c r="N65" s="1"/>
    </row>
    <row r="66" spans="1:14" x14ac:dyDescent="0.25">
      <c r="A66" s="5"/>
      <c r="B66" s="1"/>
      <c r="C66" s="1"/>
      <c r="D66" s="1"/>
      <c r="E66" s="1"/>
      <c r="F66" s="1"/>
      <c r="G66" s="1"/>
      <c r="H66" s="1"/>
      <c r="I66" s="1"/>
      <c r="J66" s="1"/>
      <c r="K66" s="1"/>
      <c r="L66" s="1"/>
      <c r="M66" s="1"/>
      <c r="N66" s="1"/>
    </row>
    <row r="67" spans="1:14" x14ac:dyDescent="0.25">
      <c r="A67" s="5"/>
      <c r="B67" s="1"/>
      <c r="C67" s="1"/>
      <c r="D67" s="1"/>
      <c r="E67" s="1"/>
      <c r="F67" s="1"/>
      <c r="G67" s="1"/>
      <c r="H67" s="1"/>
      <c r="I67" s="1"/>
      <c r="J67" s="1"/>
      <c r="K67" s="1"/>
      <c r="L67" s="1"/>
      <c r="M67" s="1"/>
      <c r="N67" s="1"/>
    </row>
    <row r="68" spans="1:14" x14ac:dyDescent="0.25">
      <c r="A68" s="5"/>
      <c r="B68" s="1"/>
      <c r="C68" s="1"/>
      <c r="D68" s="1"/>
      <c r="E68" s="1"/>
      <c r="F68" s="1"/>
      <c r="G68" s="1"/>
      <c r="H68" s="1"/>
      <c r="I68" s="1"/>
      <c r="J68" s="1"/>
      <c r="K68" s="1"/>
      <c r="L68" s="1"/>
      <c r="M68" s="1"/>
      <c r="N68" s="1"/>
    </row>
    <row r="69" spans="1:14" x14ac:dyDescent="0.25">
      <c r="A69" s="5"/>
      <c r="B69" s="1"/>
      <c r="C69" s="1"/>
      <c r="D69" s="1"/>
      <c r="E69" s="1"/>
      <c r="F69" s="1"/>
      <c r="G69" s="1"/>
      <c r="H69" s="1"/>
      <c r="I69" s="1"/>
      <c r="J69" s="1"/>
      <c r="K69" s="1"/>
      <c r="L69" s="1"/>
      <c r="M69" s="1"/>
      <c r="N69" s="1"/>
    </row>
    <row r="70" spans="1:14" x14ac:dyDescent="0.25">
      <c r="A70" s="5"/>
      <c r="B70" s="1"/>
      <c r="C70" s="1"/>
      <c r="D70" s="1"/>
      <c r="E70" s="1"/>
      <c r="F70" s="1"/>
      <c r="G70" s="1"/>
      <c r="H70" s="1"/>
      <c r="I70" s="1"/>
      <c r="J70" s="1"/>
      <c r="K70" s="1"/>
      <c r="L70" s="1"/>
      <c r="M70" s="1"/>
      <c r="N70" s="1"/>
    </row>
    <row r="71" spans="1:14" x14ac:dyDescent="0.25">
      <c r="A71" s="5"/>
      <c r="B71" s="1"/>
      <c r="C71" s="1"/>
      <c r="D71" s="1"/>
      <c r="E71" s="1"/>
      <c r="F71" s="1"/>
      <c r="G71" s="1"/>
      <c r="H71" s="1"/>
      <c r="I71" s="1"/>
      <c r="J71" s="1"/>
      <c r="K71" s="1"/>
      <c r="L71" s="1"/>
      <c r="M71" s="1"/>
      <c r="N71" s="1"/>
    </row>
    <row r="72" spans="1:14" x14ac:dyDescent="0.25">
      <c r="A72" s="5"/>
      <c r="B72" s="1"/>
      <c r="C72" s="1"/>
      <c r="D72" s="1"/>
      <c r="E72" s="1"/>
      <c r="F72" s="1"/>
      <c r="G72" s="1"/>
      <c r="H72" s="1"/>
      <c r="I72" s="1"/>
      <c r="J72" s="1"/>
      <c r="K72" s="1"/>
      <c r="L72" s="1"/>
      <c r="M72" s="1"/>
      <c r="N72" s="1"/>
    </row>
    <row r="73" spans="1:14" x14ac:dyDescent="0.25">
      <c r="A73" s="5"/>
      <c r="B73" s="1"/>
      <c r="C73" s="1"/>
      <c r="D73" s="1"/>
      <c r="E73" s="1"/>
      <c r="F73" s="1"/>
      <c r="G73" s="1"/>
      <c r="H73" s="1"/>
      <c r="I73" s="1"/>
      <c r="J73" s="1"/>
      <c r="K73" s="1"/>
      <c r="L73" s="1"/>
      <c r="M73" s="1"/>
      <c r="N73" s="1"/>
    </row>
    <row r="74" spans="1:14" x14ac:dyDescent="0.25">
      <c r="A74" s="5"/>
      <c r="B74" s="1"/>
      <c r="C74" s="1"/>
      <c r="D74" s="1"/>
      <c r="E74" s="1"/>
      <c r="F74" s="1"/>
      <c r="G74" s="1"/>
      <c r="H74" s="1"/>
      <c r="I74" s="1"/>
      <c r="J74" s="1"/>
      <c r="K74" s="1"/>
      <c r="L74" s="1"/>
      <c r="M74" s="1"/>
      <c r="N74" s="1"/>
    </row>
    <row r="75" spans="1:14" x14ac:dyDescent="0.25">
      <c r="A75" s="5"/>
      <c r="B75" s="1"/>
      <c r="C75" s="1"/>
      <c r="D75" s="1"/>
      <c r="E75" s="1"/>
      <c r="F75" s="1"/>
      <c r="G75" s="1"/>
      <c r="H75" s="1"/>
      <c r="I75" s="1"/>
      <c r="J75" s="1"/>
      <c r="K75" s="1"/>
      <c r="L75" s="1"/>
      <c r="M75" s="1"/>
      <c r="N75" s="1"/>
    </row>
    <row r="76" spans="1:14" x14ac:dyDescent="0.25">
      <c r="A76" s="5"/>
      <c r="B76" s="1"/>
      <c r="C76" s="1"/>
      <c r="D76" s="1"/>
      <c r="E76" s="1"/>
      <c r="F76" s="1"/>
      <c r="G76" s="1"/>
      <c r="H76" s="1"/>
      <c r="I76" s="1"/>
      <c r="J76" s="1"/>
      <c r="K76" s="1"/>
      <c r="L76" s="1"/>
      <c r="M76" s="1"/>
      <c r="N76" s="1"/>
    </row>
  </sheetData>
  <mergeCells count="106">
    <mergeCell ref="B61:C61"/>
    <mergeCell ref="B62:C62"/>
    <mergeCell ref="D60:N60"/>
    <mergeCell ref="C59:M59"/>
    <mergeCell ref="G11:G12"/>
    <mergeCell ref="I11:I12"/>
    <mergeCell ref="J11:J12"/>
    <mergeCell ref="K11:K12"/>
    <mergeCell ref="L11:L12"/>
    <mergeCell ref="M11:M12"/>
    <mergeCell ref="N11:N12"/>
    <mergeCell ref="B56:C56"/>
    <mergeCell ref="B57:C57"/>
    <mergeCell ref="D55:N55"/>
    <mergeCell ref="D47:N47"/>
    <mergeCell ref="D48:N48"/>
    <mergeCell ref="B50:C50"/>
    <mergeCell ref="B51:C51"/>
    <mergeCell ref="B49:C49"/>
    <mergeCell ref="B54:C54"/>
    <mergeCell ref="D42:N42"/>
    <mergeCell ref="D39:N39"/>
    <mergeCell ref="L14:L15"/>
    <mergeCell ref="M14:M15"/>
    <mergeCell ref="K3:N4"/>
    <mergeCell ref="D6:N6"/>
    <mergeCell ref="A2:A5"/>
    <mergeCell ref="B2:C5"/>
    <mergeCell ref="D2:D5"/>
    <mergeCell ref="F2:G2"/>
    <mergeCell ref="H2:N2"/>
    <mergeCell ref="E3:E5"/>
    <mergeCell ref="F3:F5"/>
    <mergeCell ref="G3:G5"/>
    <mergeCell ref="H3:H5"/>
    <mergeCell ref="I3:I5"/>
    <mergeCell ref="J3:J5"/>
    <mergeCell ref="D7:N7"/>
    <mergeCell ref="D8:N8"/>
    <mergeCell ref="A9:A10"/>
    <mergeCell ref="B9:C10"/>
    <mergeCell ref="D9:D10"/>
    <mergeCell ref="E9:E10"/>
    <mergeCell ref="F9:F10"/>
    <mergeCell ref="G9:G10"/>
    <mergeCell ref="A11:A12"/>
    <mergeCell ref="B11:C12"/>
    <mergeCell ref="I9:I10"/>
    <mergeCell ref="J9:J10"/>
    <mergeCell ref="K9:K10"/>
    <mergeCell ref="L9:L10"/>
    <mergeCell ref="H9:H10"/>
    <mergeCell ref="M9:M10"/>
    <mergeCell ref="N9:N10"/>
    <mergeCell ref="D11:D12"/>
    <mergeCell ref="E11:E12"/>
    <mergeCell ref="F11:F12"/>
    <mergeCell ref="B13:C13"/>
    <mergeCell ref="B43:C43"/>
    <mergeCell ref="B45:C45"/>
    <mergeCell ref="B41:C41"/>
    <mergeCell ref="B44:C44"/>
    <mergeCell ref="B40:C40"/>
    <mergeCell ref="B46:C46"/>
    <mergeCell ref="J14:J15"/>
    <mergeCell ref="B37:C37"/>
    <mergeCell ref="D38:N38"/>
    <mergeCell ref="B17:C17"/>
    <mergeCell ref="B35:N35"/>
    <mergeCell ref="B36:N36"/>
    <mergeCell ref="B34:C34"/>
    <mergeCell ref="B33:C33"/>
    <mergeCell ref="B31:C31"/>
    <mergeCell ref="B32:C32"/>
    <mergeCell ref="J26:J29"/>
    <mergeCell ref="K26:K29"/>
    <mergeCell ref="L26:L29"/>
    <mergeCell ref="M26:M29"/>
    <mergeCell ref="N26:N29"/>
    <mergeCell ref="B18:C18"/>
    <mergeCell ref="B20:C20"/>
    <mergeCell ref="N14:N15"/>
    <mergeCell ref="A14:A15"/>
    <mergeCell ref="B14:C15"/>
    <mergeCell ref="D14:D15"/>
    <mergeCell ref="K14:K15"/>
    <mergeCell ref="E14:E15"/>
    <mergeCell ref="F14:F15"/>
    <mergeCell ref="G14:G15"/>
    <mergeCell ref="I14:I15"/>
    <mergeCell ref="B58:C58"/>
    <mergeCell ref="A35:A36"/>
    <mergeCell ref="A26:A29"/>
    <mergeCell ref="B21:C21"/>
    <mergeCell ref="B19:C19"/>
    <mergeCell ref="D16:N16"/>
    <mergeCell ref="B25:C25"/>
    <mergeCell ref="B30:C30"/>
    <mergeCell ref="D22:N22"/>
    <mergeCell ref="D23:N23"/>
    <mergeCell ref="B24:C24"/>
    <mergeCell ref="B26:C29"/>
    <mergeCell ref="H26:H29"/>
    <mergeCell ref="I26:I29"/>
    <mergeCell ref="B52:C52"/>
    <mergeCell ref="B53:C53"/>
  </mergeCell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
  <sheetViews>
    <sheetView zoomScaleNormal="100" workbookViewId="0">
      <selection activeCell="I36" sqref="I36"/>
    </sheetView>
  </sheetViews>
  <sheetFormatPr defaultRowHeight="15" x14ac:dyDescent="0.25"/>
  <cols>
    <col min="1" max="1" width="15" customWidth="1"/>
    <col min="2" max="2" width="47.42578125" customWidth="1"/>
  </cols>
  <sheetData>
    <row r="2" spans="1:2" x14ac:dyDescent="0.25">
      <c r="A2" s="69" t="s">
        <v>538</v>
      </c>
      <c r="B2" s="69"/>
    </row>
    <row r="3" spans="1:2" x14ac:dyDescent="0.25">
      <c r="A3" s="12"/>
      <c r="B3" s="12"/>
    </row>
    <row r="4" spans="1:2" x14ac:dyDescent="0.25">
      <c r="A4" s="12" t="s">
        <v>30</v>
      </c>
      <c r="B4" s="12" t="s">
        <v>539</v>
      </c>
    </row>
    <row r="5" spans="1:2" x14ac:dyDescent="0.25">
      <c r="A5" s="12" t="s">
        <v>335</v>
      </c>
      <c r="B5" s="12" t="s">
        <v>540</v>
      </c>
    </row>
    <row r="6" spans="1:2" x14ac:dyDescent="0.25">
      <c r="A6" s="12" t="s">
        <v>541</v>
      </c>
      <c r="B6" s="12" t="s">
        <v>562</v>
      </c>
    </row>
    <row r="7" spans="1:2" x14ac:dyDescent="0.25">
      <c r="A7" s="12" t="s">
        <v>542</v>
      </c>
      <c r="B7" s="12" t="s">
        <v>543</v>
      </c>
    </row>
    <row r="8" spans="1:2" x14ac:dyDescent="0.25">
      <c r="A8" s="12" t="s">
        <v>544</v>
      </c>
      <c r="B8" s="12" t="s">
        <v>545</v>
      </c>
    </row>
    <row r="9" spans="1:2" x14ac:dyDescent="0.25">
      <c r="A9" s="12" t="s">
        <v>546</v>
      </c>
      <c r="B9" s="12" t="s">
        <v>547</v>
      </c>
    </row>
    <row r="10" spans="1:2" x14ac:dyDescent="0.25">
      <c r="A10" s="12" t="s">
        <v>548</v>
      </c>
      <c r="B10" s="12" t="s">
        <v>549</v>
      </c>
    </row>
    <row r="11" spans="1:2" x14ac:dyDescent="0.25">
      <c r="A11" s="12" t="s">
        <v>550</v>
      </c>
      <c r="B11" s="12" t="s">
        <v>551</v>
      </c>
    </row>
    <row r="12" spans="1:2" x14ac:dyDescent="0.25">
      <c r="A12" s="12" t="s">
        <v>552</v>
      </c>
      <c r="B12" s="12" t="s">
        <v>553</v>
      </c>
    </row>
    <row r="13" spans="1:2" x14ac:dyDescent="0.25">
      <c r="A13" s="12" t="s">
        <v>554</v>
      </c>
      <c r="B13" s="12" t="s">
        <v>555</v>
      </c>
    </row>
    <row r="14" spans="1:2" x14ac:dyDescent="0.25">
      <c r="A14" s="12" t="s">
        <v>556</v>
      </c>
      <c r="B14" s="12" t="s">
        <v>557</v>
      </c>
    </row>
    <row r="15" spans="1:2" x14ac:dyDescent="0.25">
      <c r="A15" s="12" t="s">
        <v>558</v>
      </c>
      <c r="B15" s="12" t="s">
        <v>559</v>
      </c>
    </row>
    <row r="16" spans="1:2" x14ac:dyDescent="0.25">
      <c r="A16" s="12" t="s">
        <v>560</v>
      </c>
      <c r="B16" s="12" t="s">
        <v>561</v>
      </c>
    </row>
    <row r="17" spans="2:2" x14ac:dyDescent="0.25">
      <c r="B17" s="22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I Prioritetas</vt:lpstr>
      <vt:lpstr>II Prioritetas</vt:lpstr>
      <vt:lpstr>III Prioritetas</vt:lpstr>
      <vt:lpstr>Naudojami sutrumpinimai</vt:lpstr>
      <vt:lpstr>'II Prioritetas'!_Toc365630903</vt:lpstr>
      <vt:lpstr>'II Prioritetas'!_Toc365630904</vt:lpstr>
      <vt:lpstr>'II Prioritetas'!Print_Area</vt:lpstr>
      <vt:lpstr>'III Prioritetas'!Print_Area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2019-09-11T08:41:54Z</dcterms:modified>
</cp:coreProperties>
</file>