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8800" windowHeight="11835"/>
  </bookViews>
  <sheets>
    <sheet name="Priemonių suvestinė" sheetId="2" r:id="rId1"/>
    <sheet name="Priemoniu vykdytoju kodai" sheetId="3" r:id="rId2"/>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4" i="2" l="1"/>
  <c r="I34" i="2"/>
  <c r="H34" i="2"/>
  <c r="J40" i="2"/>
  <c r="J27" i="2" l="1"/>
  <c r="I27" i="2"/>
  <c r="H27" i="2"/>
  <c r="J18" i="2" l="1"/>
  <c r="I18" i="2"/>
  <c r="H18" i="2"/>
  <c r="J16" i="2"/>
  <c r="I16" i="2"/>
  <c r="H16" i="2"/>
  <c r="J42" i="2" l="1"/>
  <c r="I42" i="2"/>
  <c r="H42" i="2"/>
  <c r="J58" i="2"/>
  <c r="I58" i="2"/>
  <c r="H58" i="2"/>
  <c r="J51" i="2"/>
  <c r="J60" i="2" s="1"/>
  <c r="I51" i="2"/>
  <c r="H51" i="2"/>
  <c r="H60" i="2" l="1"/>
  <c r="I60" i="2"/>
  <c r="I32" i="2"/>
  <c r="I35" i="2" s="1"/>
  <c r="J32" i="2"/>
  <c r="J35" i="2" s="1"/>
  <c r="H32" i="2"/>
  <c r="H35" i="2" s="1"/>
  <c r="J25" i="2" l="1"/>
  <c r="I25" i="2"/>
  <c r="H25" i="2"/>
  <c r="H40" i="2" l="1"/>
  <c r="H43" i="2" s="1"/>
  <c r="H23" i="2"/>
  <c r="H20" i="2"/>
  <c r="H14" i="2"/>
  <c r="I14" i="2"/>
  <c r="I20" i="2"/>
  <c r="I23" i="2"/>
  <c r="I11" i="2"/>
  <c r="J14" i="2"/>
  <c r="J20" i="2"/>
  <c r="J23" i="2"/>
  <c r="J11" i="2"/>
  <c r="I40" i="2"/>
  <c r="I43" i="2" s="1"/>
  <c r="J43" i="2"/>
  <c r="J28" i="2" l="1"/>
  <c r="J44" i="2" s="1"/>
  <c r="I28" i="2"/>
  <c r="I44" i="2" s="1"/>
  <c r="H28" i="2"/>
  <c r="H44" i="2" s="1"/>
</calcChain>
</file>

<file path=xl/sharedStrings.xml><?xml version="1.0" encoding="utf-8"?>
<sst xmlns="http://schemas.openxmlformats.org/spreadsheetml/2006/main" count="212" uniqueCount="119">
  <si>
    <t>Programos tikslo kodas</t>
  </si>
  <si>
    <t>Uždavinio kodas</t>
  </si>
  <si>
    <t>Priemonės kodas</t>
  </si>
  <si>
    <t>Pavadinimas</t>
  </si>
  <si>
    <t>Asignavimų valdytojo kodas</t>
  </si>
  <si>
    <t>Priemonės vykdytojo kodas</t>
  </si>
  <si>
    <t>Finansavimo šaltinis</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</si>
  <si>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</si>
  <si>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</si>
  <si>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</si>
  <si>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</si>
  <si>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</si>
  <si>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</si>
  <si>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</si>
  <si>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</si>
  <si>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</si>
  <si>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</si>
  <si>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</si>
  <si>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</si>
  <si>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</si>
  <si>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</si>
  <si>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</si>
  <si>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</si>
  <si>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</si>
  <si>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</si>
  <si>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</si>
  <si>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</si>
  <si>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</si>
  <si>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03</t>
  </si>
  <si>
    <t>04</t>
  </si>
  <si>
    <t>SB</t>
  </si>
  <si>
    <t>0</t>
  </si>
  <si>
    <t>05</t>
  </si>
  <si>
    <t>288724610</t>
  </si>
  <si>
    <t>+</t>
  </si>
  <si>
    <t>EKONOMINĖS PLĖTROS IR UŽIMTUMO SKATINIMO PROGRAMA (05)</t>
  </si>
  <si>
    <t>Teikti miesto įmonėms nekilnojamojo turto ir žemės nuomos mokesčių lengvatas už darbo vietų sukūrimą (ir išlaikymą)</t>
  </si>
  <si>
    <t>Teikti nemokamą informaciją, konsultacijas asmenims, norintiems pradėti verslą</t>
  </si>
  <si>
    <t>Suteiktų lengvatų skaičius įmonėms</t>
  </si>
  <si>
    <t>SVV įmonėms išpirktas parodoms skirtas plotas (SVV įmonių skaičius)</t>
  </si>
  <si>
    <t>SB(VB)</t>
  </si>
  <si>
    <t>Įsteigtas prizas inovatyviausiai įmonei</t>
  </si>
  <si>
    <t>06</t>
  </si>
  <si>
    <t>07</t>
  </si>
  <si>
    <t>Suteiktų paslaugų trukmė (val.)</t>
  </si>
  <si>
    <t>Paslaugos gavėjų skaičius (vnt.)</t>
  </si>
  <si>
    <t>Sudaryti palankias sąlygas smulkiojo ir vidutinio verslo plėtrai</t>
  </si>
  <si>
    <t>Organizuoti Panevėžio inovatyviausios įmonės išrinkimą</t>
  </si>
  <si>
    <t>Gerinti bendrą verslui aplinką</t>
  </si>
  <si>
    <t>Paaiškinimai dėl nukrypimų</t>
  </si>
  <si>
    <t>Planuotos reikšmės</t>
  </si>
  <si>
    <t>Faktinės reikšmės</t>
  </si>
  <si>
    <r>
      <t xml:space="preserve">Savivaldybės biudžeto lėšos </t>
    </r>
    <r>
      <rPr>
        <b/>
        <sz val="10"/>
        <rFont val="Times New Roman"/>
        <family val="1"/>
      </rPr>
      <t>SB</t>
    </r>
  </si>
  <si>
    <r>
      <t xml:space="preserve">Paskolos lėšos </t>
    </r>
    <r>
      <rPr>
        <b/>
        <sz val="10"/>
        <rFont val="Times New Roman"/>
        <family val="1"/>
      </rPr>
      <t>P</t>
    </r>
  </si>
  <si>
    <r>
      <t xml:space="preserve">Europos Sąjungos paramos lėšos </t>
    </r>
    <r>
      <rPr>
        <b/>
        <sz val="10"/>
        <rFont val="Times New Roman"/>
        <family val="1"/>
      </rPr>
      <t>ES</t>
    </r>
  </si>
  <si>
    <t>Sporto skyrius</t>
  </si>
  <si>
    <t>Asignavimai (tūkst. Eur)</t>
  </si>
  <si>
    <t>Informacija apie pasiektus rezultatus, duomenys apie programai skirtų asignavimų panaudojimo tikslingumą</t>
  </si>
  <si>
    <t xml:space="preserve">Sukurti verslui ir investicijoms palankią aplinką </t>
  </si>
  <si>
    <t>Sudaryti palankias sąlygas inovatyviam verslui plėtotis Panevėžyje</t>
  </si>
  <si>
    <t>Iš dalies finansuoti SVV įmonėms dalyvavimo parodoje „Expo Aukštaitija“ išlaidas</t>
  </si>
  <si>
    <t>Plėtoti Panevėžio pramonės parką (Laisvąją ekonominę zoną)</t>
  </si>
  <si>
    <t>E. plėtros skyrius</t>
  </si>
  <si>
    <t>Komunikacijos skyrius</t>
  </si>
  <si>
    <t>Miesto infrastruktūros skyrius</t>
  </si>
  <si>
    <t>Miesto plėtros skyrius</t>
  </si>
  <si>
    <t>Socialinių reikalų skyrius</t>
  </si>
  <si>
    <t>Strateginio planavimo, investicijų ir biudžeto skyrius</t>
  </si>
  <si>
    <t>Švietimo ir jaunimo reikalų skyrius</t>
  </si>
  <si>
    <t>Teisės ir viešosios tvarkos skyrius</t>
  </si>
  <si>
    <t>Teritorijų planavimo ir architektūros skyrius</t>
  </si>
  <si>
    <t>Vidaus administravimo skyrius</t>
  </si>
  <si>
    <t>Esant poreikiui kompensuoti nuostolius bendrovėms (paslaugų teikimo mastui ir kainoms išlaikyti), kurių akcininkė yra Panevėžio miesto savivaldybė</t>
  </si>
  <si>
    <t>8</t>
  </si>
  <si>
    <t>Vertinimo kriterijus</t>
  </si>
  <si>
    <r>
      <t xml:space="preserve">Valstybės biudžeto lėšos </t>
    </r>
    <r>
      <rPr>
        <b/>
        <sz val="10"/>
        <rFont val="Times New Roman"/>
        <family val="1"/>
      </rPr>
      <t>VB</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</si>
  <si>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</si>
  <si>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 xml:space="preserve"> </t>
    </r>
    <r>
      <rPr>
        <sz val="10"/>
        <rFont val="Times New Roman"/>
        <family val="1"/>
      </rPr>
      <t>(Valstybės investicijų programoje numatytoms kapitalo investicijoms</t>
    </r>
    <r>
      <rPr>
        <b/>
        <sz val="10"/>
        <rFont val="Times New Roman"/>
        <family val="1"/>
      </rPr>
      <t xml:space="preserve"> VB(VIP)</t>
    </r>
  </si>
  <si>
    <r>
      <t xml:space="preserve">Kiti finansavimo šaltiniai </t>
    </r>
    <r>
      <rPr>
        <b/>
        <sz val="10"/>
        <rFont val="Times New Roman"/>
        <family val="1"/>
      </rPr>
      <t>Kt</t>
    </r>
  </si>
  <si>
    <t>Subsidijuoti mokymus „Verslo pradžia“, „Verslo plėtra“</t>
  </si>
  <si>
    <t>Iš dalies finansuoti investuotojų/ekonomikos forumo organizavimą</t>
  </si>
  <si>
    <t>SVV atstovų mokymai (akademinės valandos)</t>
  </si>
  <si>
    <t>Suorganizuoti investuotojų / ekonomikos forumai (skaičius)</t>
  </si>
  <si>
    <t>08</t>
  </si>
  <si>
    <t>Iš dalies finansuoti verslo misijas</t>
  </si>
  <si>
    <t>Iš dalies finansuotų verslo misijų skaičius</t>
  </si>
  <si>
    <t>Kryptingai plėtoti bei stiprinti Panevėžio miesto (ir regiono) ekonominę robotikos krypties specializaciją.</t>
  </si>
  <si>
    <t>Užtikrinti ekonominės specializacijos priemonių ir skatinimo veiksmų organizavimą ir kontrolę</t>
  </si>
  <si>
    <t>0;8;11</t>
  </si>
  <si>
    <t>Ikimokyklinio amžiaus vaikų dalis, išbandžiusi robotikos užsiėmimus (proc.)</t>
  </si>
  <si>
    <t>Mokyklinio amžiaus moksleivių dalis, lankanti robotikos užsiėmimus (proc.)</t>
  </si>
  <si>
    <t xml:space="preserve">Inžinerijos studijas pasirinkusių studentų skaičius </t>
  </si>
  <si>
    <t>Didinti robotikos populiarumą ikimokyklinio ugdymo įstaigose, mokyklose ir kitose švietimo bei profesinio rengimo įstaigose</t>
  </si>
  <si>
    <t xml:space="preserve">Organizuoti robotikos renginius </t>
  </si>
  <si>
    <t>Suorganizuota robotikos konferencijų / varžybų / parodų (skaičius)</t>
  </si>
  <si>
    <t>Apdraustas Panevėžio pramonės parkas (Laisvoji ekonominė zona)</t>
  </si>
  <si>
    <t>PANEVĖŽIO MIESTO SAVIVALDYBĖS 2019 -2021 METŲ VEIKLOS PLANO ĮGYVENDINIMO 2019 METAIS ATASKAITA</t>
  </si>
  <si>
    <t>2019 m. asignavimų patvirtintas planas</t>
  </si>
  <si>
    <t>2019 m. asignavimų patikslintas planas</t>
  </si>
  <si>
    <t>2019 m. panaudotos lėšos (kasinės išlaidos)</t>
  </si>
  <si>
    <t>Išplėsti mieste esančią (PMTP/PMC ar kt.) robotų laboratorijos infrastruktūrą</t>
  </si>
  <si>
    <t>Laboratorijų komplektavimas trūkstama įranga</t>
  </si>
  <si>
    <t>Naujų produktų ar technologijų komercializavimas</t>
  </si>
  <si>
    <t>2019 m. asigna-vimų patvir-tintas planas</t>
  </si>
  <si>
    <t>2019 m.  1 besikuriančiai bendrovei 100 proc. sumažintas valstybinės žemės nuomos mokestis</t>
  </si>
  <si>
    <t>2019 m. taikytos mokesčių lengvatos miesto įmonėms, parėmusioms sporto ir kultūros renginius ir projektus (atleista nuo 123,091 tūkst. Eur nekilnojamojo turto, valstybinės žemės nuomos ir žemės mokesčių). Mokesčių lengvata pasinaudojo 19 įmonių.</t>
  </si>
  <si>
    <t>174 gyventojams suteikta 200 val. konsultacijų verslo pradžios klausimais. Pažymėtina, kad bendradarbystės centras Spiečius taip pat teikė panašaus tipo konsultacijas jauniems ir besikuriantiems verslams bei verslininkams.</t>
  </si>
  <si>
    <t>2019 m. nebuvo poreikio organizuoti mokymus</t>
  </si>
  <si>
    <t>Įsteigtas prizas 2019 m. inovatyviausiai Panevėžio įmonei (UAB „Lankmeta“).</t>
  </si>
  <si>
    <t>Smulkiojo ir vidutinio verslo skatinimo priemonėms skirta 5,5 tūkst. Eur. 2019 m. 22 įmonėms išpirktas plotas parodoje „EXPO Aukštaitija“</t>
  </si>
  <si>
    <t>398,2 tūkst.Eur UAB Panevėžio autobusų parkas nuostoliams kompesnsuoti.</t>
  </si>
  <si>
    <t>22</t>
  </si>
  <si>
    <t>Su Panevėžio City alumnų klubu organizuotas Panevėžio forumas „Kultūra Yra”.</t>
  </si>
  <si>
    <t>1) Heidelberge (Vokietija) buvo susipažinta su pilnai automatizuotais ir robotizuotais ABB gamybo procesais, įmonės siekiu dalyvauti viešo-privataus sektorių partnerystės projektuose. 
2) Osle (Norvegija) tarptautinėje verslo konferencijoje gauta daug informacijos bei kontaktų dėl būsimų Newton'o, Robolabo ir  STEAM bendradarbiavimo projektų.
3) KTU karjeros dienose pristatytos galimybės profesinėms ir darbo perspektyvoms Panevėžyje.</t>
  </si>
  <si>
    <t>Nupirkti LEGO užduočių rinkinai skirti FIRST LEGO League (FLL) ir FLL Junior varžyboms. (Viso 31 vnt.); Nupirkti 58 vnt. mokomieji rinkiniai Mbot su pakrovimo šaltiniais ir elementais; LEGO Mindstorm robotas (1 vnt.) su pakrovimo šaltiniu.</t>
  </si>
  <si>
    <t>Kovo mėn. vyko regioninės „First Lego League“ varžybos, jose geriausiai pasirodžiusios jaunųjų robotų kūrėjų komandos iškovojo kelialapius į nacionalinę „Robotiadą“. Rugsėjo mėnesį kartu su Lietuvos inovacijų centru buvo organizuota konferencija „Skaitmeninimas ir robotizacija – Panevėžio regiono ateitis.“      2019 m. lapkritį RC „RoboLabas“ antrus metus iš eilės vyko Robotų fiesta, joje varžėsi per 150 robotų ir jų kūrėjų. Taip pat „RoboLabe“ organizuotos draugiškos Panevėžio miesto FLL varžybos.</t>
  </si>
  <si>
    <t>Panevėžio kolegijoje 2019 m. inžinerines studijas pasirinko 56 nauji studentai; KTU PTVF nesurinko nei vienos inžinerinių studijų grupės.</t>
  </si>
  <si>
    <t>2019 m. robotikos užsiėmimus reguliariai lankė 135 ikimokyklinio amžiaus vaikai. RoboLabo komanda su išvažiamuoju stendu dalyvavo: Miesto šventėje, RoboLabe, kalėdiniuose renginiuose, taip pat vyko darželinukų ekskursijos bei robotų varžybos, kurie susilaukė didžiulio ikimokyklinio amžiaus vaikų dėmesio (ne mažiau kaip 600 vaikų išbandė robotikos užsiėmimus).</t>
  </si>
  <si>
    <t>Robotikos užsiėmimus 2019 m. trylikoje Panevėžio miesto mokyklų lankė 631 vaikas, RoboLabo centrą lankė 285 vaikai. Taip pat robotikos užsiėmimus mieste 2019 m. darė Robotikos akademija, Edulandas, KTU technologijų taikymo centras ir miesto bibliotekos, tačiau šių organizacijų skaičiai į statistiką neįtraukiami, nes Savivaldybė tam įtakos nedarė.</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</si>
</sst>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9" x14ac:knownFonts="1">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7"/>
      <name val="Times New Roman"/>
      <family val="1"/>
    </font>
    <font>
      <sz val="10"/>
      <name val="Arial"/>
      <family val="2"/>
      <charset val="186"/>
    </font>
    <font>
      <sz val="12"/>
      <name val="Times New Roman"/>
      <family val="1"/>
      <charset val="186"/>
    </font>
    <font>
      <b/>
      <sz val="12"/>
      <name val="Times New Roman"/>
      <family val="1"/>
      <charset val="186"/>
    </font>
    <font>
      <sz val="8"/>
      <color theme="4"/>
      <name val="Times New Roman"/>
      <family val="1"/>
    </font>
    <font>
      <b/>
      <sz val="12"/>
      <name val="Times New Roman"/>
      <family val="1"/>
    </font>
    <font>
      <sz val="11"/>
      <name val="Times New Roman"/>
      <family val="1"/>
      <charset val="186"/>
    </font>
    <font>
      <sz val="11"/>
      <name val="Arial"/>
      <family val="2"/>
      <charset val="186"/>
    </font>
    <font>
      <b/>
      <sz val="11"/>
      <name val="Times New Roman"/>
      <family val="1"/>
      <charset val="186"/>
    </font>
    <font>
      <sz val="10"/>
      <name val="Times New Roman"/>
      <family val="1"/>
      <charset val="186"/>
    </font>
    <font>
      <sz val="11"/>
      <color theme="1"/>
      <name val="Calibri"/>
      <family val="2"/>
      <scheme val="minor"/>
    </font>
    <font>
      <sz val="10"/>
      <color rgb="FFFF0000"/>
      <name val="Times New Roman"/>
      <family val="1"/>
    </font>
    <font>
      <sz val="9"/>
      <name val="Times New Roman"/>
      <family val="1"/>
    </font>
    <font>
      <sz val="12"/>
      <name val="Times New Roman"/>
      <family val="1"/>
    </font>
    <font>
      <sz val="10"/>
      <name val="Arial"/>
      <family val="2"/>
    </font>
    <font>
      <sz val="8"/>
      <color rgb="FFFF0000"/>
      <name val="Times New Roman"/>
      <family val="1"/>
    </font>
    <font>
      <sz val="10"/>
      <color rgb="FFFF0000"/>
      <name val="Arial"/>
      <family val="2"/>
    </font>
    <font>
      <sz val="8"/>
      <color rgb="FFFF0000"/>
      <name val="Times New Roman"/>
      <family val="1"/>
      <charset val="186"/>
    </font>
    <font>
      <b/>
      <sz val="10"/>
      <name val="Times New Roman"/>
      <family val="1"/>
      <charset val="186"/>
    </font>
    <font>
      <sz val="9"/>
      <color theme="1"/>
      <name val="Times New Roman"/>
      <family val="1"/>
    </font>
    <font>
      <sz val="9"/>
      <name val="Arial"/>
      <family val="2"/>
      <charset val="186"/>
    </font>
    <font>
      <sz val="9"/>
      <name val="Times New Roman"/>
      <family val="1"/>
      <charset val="186"/>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s>
  <cellStyleXfs count="3">
    <xf numFmtId="0" fontId="0" fillId="0" borderId="0"/>
    <xf numFmtId="0" fontId="17" fillId="0" borderId="0"/>
    <xf numFmtId="0" fontId="8" fillId="0" borderId="0"/>
  </cellStyleXfs>
  <cellXfs count="306">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5" fillId="0" borderId="0" xfId="0" applyFont="1" applyFill="1" applyAlignment="1">
      <alignment horizontal="center" vertical="top"/>
    </xf>
    <xf numFmtId="49" fontId="6" fillId="2" borderId="3" xfId="0" applyNumberFormat="1" applyFont="1" applyFill="1" applyBorder="1" applyAlignment="1">
      <alignment horizontal="center" vertical="top" wrapText="1"/>
    </xf>
    <xf numFmtId="49" fontId="6" fillId="2" borderId="3" xfId="0" applyNumberFormat="1" applyFont="1" applyFill="1" applyBorder="1" applyAlignment="1">
      <alignment horizontal="center" vertical="top"/>
    </xf>
    <xf numFmtId="49" fontId="6" fillId="2" borderId="21"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0" fontId="10" fillId="0" borderId="27" xfId="0" applyFont="1" applyBorder="1" applyAlignment="1">
      <alignment horizontal="center" vertical="top" wrapText="1"/>
    </xf>
    <xf numFmtId="0" fontId="10" fillId="0" borderId="7" xfId="0" applyFont="1" applyBorder="1" applyAlignment="1">
      <alignment vertical="top" wrapText="1"/>
    </xf>
    <xf numFmtId="0" fontId="10" fillId="0" borderId="17" xfId="0" applyFont="1" applyBorder="1" applyAlignment="1">
      <alignment horizontal="center" vertical="top" wrapText="1"/>
    </xf>
    <xf numFmtId="0" fontId="9" fillId="0" borderId="25" xfId="0" applyFont="1" applyBorder="1" applyAlignment="1">
      <alignment vertical="top" wrapText="1"/>
    </xf>
    <xf numFmtId="0" fontId="10" fillId="0" borderId="28" xfId="0" applyFont="1" applyBorder="1" applyAlignment="1">
      <alignment horizontal="center" vertical="top" wrapText="1"/>
    </xf>
    <xf numFmtId="0" fontId="9" fillId="0" borderId="23" xfId="0" applyFont="1" applyBorder="1" applyAlignment="1">
      <alignment vertical="top" wrapText="1"/>
    </xf>
    <xf numFmtId="49" fontId="6" fillId="2" borderId="29" xfId="0" applyNumberFormat="1" applyFont="1" applyFill="1" applyBorder="1" applyAlignment="1">
      <alignment horizontal="center" vertical="top"/>
    </xf>
    <xf numFmtId="49" fontId="6" fillId="2" borderId="36" xfId="0" applyNumberFormat="1" applyFont="1" applyFill="1" applyBorder="1" applyAlignment="1">
      <alignment horizontal="center" vertical="top"/>
    </xf>
    <xf numFmtId="0" fontId="11" fillId="0" borderId="0" xfId="0" applyFont="1" applyBorder="1" applyAlignment="1">
      <alignment vertical="top"/>
    </xf>
    <xf numFmtId="0" fontId="11" fillId="0" borderId="0" xfId="0" applyFont="1" applyBorder="1" applyAlignment="1">
      <alignment horizontal="left" vertical="top"/>
    </xf>
    <xf numFmtId="0" fontId="8" fillId="0" borderId="0" xfId="0" applyFont="1" applyAlignment="1">
      <alignment horizontal="center" vertical="top"/>
    </xf>
    <xf numFmtId="49" fontId="6" fillId="3" borderId="4" xfId="0" applyNumberFormat="1" applyFont="1" applyFill="1" applyBorder="1" applyAlignment="1">
      <alignment horizontal="center" vertical="top"/>
    </xf>
    <xf numFmtId="0" fontId="2" fillId="0" borderId="0" xfId="0" applyFont="1" applyBorder="1" applyAlignment="1">
      <alignment horizontal="left" vertical="top"/>
    </xf>
    <xf numFmtId="0" fontId="8" fillId="0" borderId="0" xfId="0" applyFont="1" applyAlignment="1">
      <alignment horizontal="left" wrapText="1"/>
    </xf>
    <xf numFmtId="0" fontId="8" fillId="0" borderId="0" xfId="0" applyFont="1" applyAlignment="1">
      <alignment horizontal="left"/>
    </xf>
    <xf numFmtId="0" fontId="5" fillId="0" borderId="1" xfId="0" applyFont="1" applyBorder="1" applyAlignment="1">
      <alignment horizontal="center" vertical="center" textRotation="90"/>
    </xf>
    <xf numFmtId="0" fontId="5" fillId="0" borderId="43" xfId="0" applyFont="1" applyBorder="1" applyAlignment="1">
      <alignment horizontal="center" vertical="center" textRotation="90"/>
    </xf>
    <xf numFmtId="0" fontId="15" fillId="0" borderId="22" xfId="0" applyFont="1" applyBorder="1" applyAlignment="1">
      <alignment horizontal="left"/>
    </xf>
    <xf numFmtId="49" fontId="6" fillId="2" borderId="58" xfId="0" applyNumberFormat="1" applyFont="1" applyFill="1" applyBorder="1" applyAlignment="1">
      <alignment horizontal="center" vertical="top" wrapText="1"/>
    </xf>
    <xf numFmtId="164" fontId="5" fillId="0" borderId="10" xfId="0" applyNumberFormat="1" applyFont="1" applyFill="1" applyBorder="1" applyAlignment="1">
      <alignment horizontal="center" vertical="top"/>
    </xf>
    <xf numFmtId="164" fontId="5" fillId="4" borderId="12" xfId="0" applyNumberFormat="1" applyFont="1" applyFill="1" applyBorder="1" applyAlignment="1">
      <alignment horizontal="center" vertical="top"/>
    </xf>
    <xf numFmtId="164" fontId="5" fillId="0" borderId="13" xfId="0" applyNumberFormat="1" applyFont="1" applyFill="1" applyBorder="1" applyAlignment="1">
      <alignment horizontal="center" vertical="top"/>
    </xf>
    <xf numFmtId="0" fontId="5" fillId="0" borderId="30" xfId="0" applyNumberFormat="1" applyFont="1" applyFill="1" applyBorder="1" applyAlignment="1">
      <alignment horizontal="center" vertical="top"/>
    </xf>
    <xf numFmtId="0" fontId="5" fillId="0" borderId="44" xfId="0" applyNumberFormat="1" applyFont="1" applyFill="1" applyBorder="1" applyAlignment="1">
      <alignment horizontal="center" vertical="top"/>
    </xf>
    <xf numFmtId="164" fontId="5" fillId="0" borderId="16" xfId="0" applyNumberFormat="1" applyFont="1" applyFill="1" applyBorder="1" applyAlignment="1">
      <alignment horizontal="center" vertical="top"/>
    </xf>
    <xf numFmtId="164" fontId="5" fillId="4" borderId="0" xfId="0" applyNumberFormat="1" applyFont="1" applyFill="1" applyBorder="1" applyAlignment="1">
      <alignment horizontal="center" vertical="top"/>
    </xf>
    <xf numFmtId="164" fontId="5" fillId="0" borderId="17" xfId="0" applyNumberFormat="1" applyFont="1" applyFill="1" applyBorder="1" applyAlignment="1">
      <alignment horizontal="center" vertical="top"/>
    </xf>
    <xf numFmtId="9" fontId="5" fillId="0" borderId="14" xfId="0" applyNumberFormat="1" applyFont="1" applyFill="1" applyBorder="1" applyAlignment="1">
      <alignment horizontal="center" vertical="top"/>
    </xf>
    <xf numFmtId="164" fontId="4" fillId="5" borderId="18" xfId="0" applyNumberFormat="1" applyFont="1" applyFill="1" applyBorder="1" applyAlignment="1">
      <alignment horizontal="center" vertical="top"/>
    </xf>
    <xf numFmtId="164" fontId="4" fillId="5" borderId="19" xfId="0" applyNumberFormat="1" applyFont="1" applyFill="1" applyBorder="1" applyAlignment="1">
      <alignment horizontal="center" vertical="top"/>
    </xf>
    <xf numFmtId="164" fontId="4" fillId="5" borderId="20" xfId="0" applyNumberFormat="1" applyFont="1" applyFill="1" applyBorder="1" applyAlignment="1">
      <alignment horizontal="center" vertical="top"/>
    </xf>
    <xf numFmtId="9" fontId="5" fillId="0" borderId="38" xfId="0" applyNumberFormat="1" applyFont="1" applyFill="1" applyBorder="1" applyAlignment="1">
      <alignment horizontal="center" vertical="top"/>
    </xf>
    <xf numFmtId="164" fontId="5" fillId="0" borderId="33" xfId="0" applyNumberFormat="1" applyFont="1" applyFill="1" applyBorder="1" applyAlignment="1">
      <alignment horizontal="left" vertical="center" wrapText="1"/>
    </xf>
    <xf numFmtId="164" fontId="4" fillId="5" borderId="1" xfId="0" applyNumberFormat="1" applyFont="1" applyFill="1" applyBorder="1" applyAlignment="1">
      <alignment horizontal="center" vertical="top"/>
    </xf>
    <xf numFmtId="0" fontId="5" fillId="0" borderId="38" xfId="0" applyNumberFormat="1" applyFont="1" applyFill="1" applyBorder="1" applyAlignment="1">
      <alignment horizontal="center" vertical="top"/>
    </xf>
    <xf numFmtId="49" fontId="4" fillId="2" borderId="30" xfId="0" applyNumberFormat="1" applyFont="1" applyFill="1" applyBorder="1" applyAlignment="1">
      <alignment horizontal="center" vertical="top"/>
    </xf>
    <xf numFmtId="49" fontId="4" fillId="2" borderId="38" xfId="0" applyNumberFormat="1" applyFont="1" applyFill="1" applyBorder="1" applyAlignment="1">
      <alignment horizontal="center" vertical="top"/>
    </xf>
    <xf numFmtId="1" fontId="5" fillId="0" borderId="30" xfId="0" applyNumberFormat="1" applyFont="1" applyFill="1" applyBorder="1" applyAlignment="1">
      <alignment horizontal="center" vertical="top"/>
    </xf>
    <xf numFmtId="164" fontId="4" fillId="5" borderId="2" xfId="0" applyNumberFormat="1" applyFont="1" applyFill="1" applyBorder="1" applyAlignment="1">
      <alignment horizontal="center" vertical="top"/>
    </xf>
    <xf numFmtId="49" fontId="4" fillId="3" borderId="5" xfId="0" applyNumberFormat="1" applyFont="1" applyFill="1" applyBorder="1" applyAlignment="1">
      <alignment horizontal="center" vertical="top"/>
    </xf>
    <xf numFmtId="164" fontId="4" fillId="3" borderId="3" xfId="0" applyNumberFormat="1" applyFont="1" applyFill="1" applyBorder="1" applyAlignment="1">
      <alignment horizontal="center" vertical="center"/>
    </xf>
    <xf numFmtId="0" fontId="5" fillId="3" borderId="6" xfId="0" applyFont="1" applyFill="1" applyBorder="1" applyAlignment="1">
      <alignment vertical="top" wrapText="1"/>
    </xf>
    <xf numFmtId="0" fontId="5" fillId="3" borderId="6" xfId="0" applyFont="1" applyFill="1" applyBorder="1" applyAlignment="1">
      <alignment horizontal="center" vertical="top" wrapText="1"/>
    </xf>
    <xf numFmtId="49" fontId="4" fillId="3" borderId="4" xfId="0" applyNumberFormat="1" applyFont="1" applyFill="1" applyBorder="1" applyAlignment="1">
      <alignment horizontal="center" vertical="top"/>
    </xf>
    <xf numFmtId="164" fontId="5" fillId="0" borderId="33" xfId="0" applyNumberFormat="1" applyFont="1" applyFill="1" applyBorder="1" applyAlignment="1">
      <alignment horizontal="center" vertical="top"/>
    </xf>
    <xf numFmtId="164" fontId="5" fillId="4" borderId="11" xfId="0" applyNumberFormat="1" applyFont="1" applyFill="1" applyBorder="1" applyAlignment="1">
      <alignment horizontal="center" vertical="top"/>
    </xf>
    <xf numFmtId="164" fontId="4" fillId="5" borderId="42" xfId="0" applyNumberFormat="1" applyFont="1" applyFill="1" applyBorder="1" applyAlignment="1">
      <alignment horizontal="center" vertical="top"/>
    </xf>
    <xf numFmtId="164" fontId="4" fillId="3" borderId="3" xfId="0" applyNumberFormat="1" applyFont="1" applyFill="1" applyBorder="1" applyAlignment="1">
      <alignment horizontal="center" vertical="top"/>
    </xf>
    <xf numFmtId="164" fontId="4" fillId="6" borderId="68" xfId="0" applyNumberFormat="1" applyFont="1" applyFill="1" applyBorder="1" applyAlignment="1">
      <alignment horizontal="center" vertical="top"/>
    </xf>
    <xf numFmtId="0" fontId="10" fillId="0" borderId="45" xfId="0" applyFont="1" applyBorder="1" applyAlignment="1">
      <alignment horizontal="center" vertical="top" wrapText="1"/>
    </xf>
    <xf numFmtId="0" fontId="9" fillId="0" borderId="40" xfId="0" applyFont="1" applyBorder="1" applyAlignment="1">
      <alignment vertical="top" wrapText="1"/>
    </xf>
    <xf numFmtId="0" fontId="20" fillId="0" borderId="0" xfId="0" applyFont="1"/>
    <xf numFmtId="0" fontId="19" fillId="0" borderId="8" xfId="0" applyNumberFormat="1" applyFont="1" applyFill="1" applyBorder="1" applyAlignment="1">
      <alignment horizontal="center" vertical="top"/>
    </xf>
    <xf numFmtId="0" fontId="19" fillId="0" borderId="14" xfId="0" applyNumberFormat="1" applyFont="1" applyFill="1" applyBorder="1" applyAlignment="1">
      <alignment horizontal="center" vertical="top"/>
    </xf>
    <xf numFmtId="0" fontId="4" fillId="5" borderId="63" xfId="0" applyFont="1" applyFill="1" applyBorder="1" applyAlignment="1">
      <alignment horizontal="center" vertical="top"/>
    </xf>
    <xf numFmtId="164" fontId="4" fillId="5" borderId="59" xfId="0" applyNumberFormat="1" applyFont="1" applyFill="1" applyBorder="1" applyAlignment="1">
      <alignment horizontal="center" vertical="top"/>
    </xf>
    <xf numFmtId="164" fontId="4" fillId="5" borderId="32" xfId="0" applyNumberFormat="1" applyFont="1" applyFill="1" applyBorder="1" applyAlignment="1">
      <alignment horizontal="center" vertical="top"/>
    </xf>
    <xf numFmtId="0" fontId="19" fillId="0" borderId="24" xfId="0" applyFont="1" applyFill="1" applyBorder="1" applyAlignment="1">
      <alignment horizontal="center" vertical="top"/>
    </xf>
    <xf numFmtId="0" fontId="6" fillId="5" borderId="26" xfId="0" applyFont="1" applyFill="1" applyBorder="1" applyAlignment="1">
      <alignment horizontal="center" vertical="top"/>
    </xf>
    <xf numFmtId="0" fontId="19" fillId="0" borderId="25" xfId="0" applyFont="1" applyFill="1" applyBorder="1" applyAlignment="1">
      <alignment horizontal="center" vertical="top"/>
    </xf>
    <xf numFmtId="164" fontId="5" fillId="4" borderId="33" xfId="0" applyNumberFormat="1" applyFont="1" applyFill="1" applyBorder="1" applyAlignment="1">
      <alignment horizontal="center" vertical="top"/>
    </xf>
    <xf numFmtId="164" fontId="4" fillId="3" borderId="21" xfId="0" applyNumberFormat="1" applyFont="1" applyFill="1" applyBorder="1" applyAlignment="1">
      <alignment horizontal="center" vertical="top"/>
    </xf>
    <xf numFmtId="164" fontId="4" fillId="6" borderId="6" xfId="0" applyNumberFormat="1" applyFont="1" applyFill="1" applyBorder="1" applyAlignment="1">
      <alignment horizontal="center" vertical="top"/>
    </xf>
    <xf numFmtId="164" fontId="4" fillId="6" borderId="27" xfId="0" applyNumberFormat="1" applyFont="1" applyFill="1" applyBorder="1" applyAlignment="1">
      <alignment horizontal="center" vertical="top"/>
    </xf>
    <xf numFmtId="0" fontId="22" fillId="0" borderId="0" xfId="0" applyFont="1" applyAlignment="1">
      <alignment vertical="top"/>
    </xf>
    <xf numFmtId="0" fontId="22" fillId="0" borderId="0" xfId="0" applyFont="1" applyBorder="1" applyAlignment="1">
      <alignment vertical="top"/>
    </xf>
    <xf numFmtId="9" fontId="18" fillId="0" borderId="65" xfId="0" applyNumberFormat="1" applyFont="1" applyFill="1" applyBorder="1" applyAlignment="1">
      <alignment horizontal="center" vertical="top"/>
    </xf>
    <xf numFmtId="0" fontId="22" fillId="0" borderId="0" xfId="0" applyNumberFormat="1" applyFont="1" applyAlignment="1">
      <alignment vertical="top"/>
    </xf>
    <xf numFmtId="0" fontId="22" fillId="0" borderId="0" xfId="0" applyFont="1" applyAlignment="1">
      <alignment horizontal="center" vertical="top"/>
    </xf>
    <xf numFmtId="0" fontId="24" fillId="0" borderId="0" xfId="0" applyFont="1" applyAlignment="1">
      <alignment vertical="top"/>
    </xf>
    <xf numFmtId="0" fontId="19" fillId="0" borderId="29" xfId="0" applyFont="1" applyBorder="1" applyAlignment="1">
      <alignment horizontal="center" vertical="center" wrapText="1"/>
    </xf>
    <xf numFmtId="0" fontId="19" fillId="0" borderId="45" xfId="0" applyFont="1" applyFill="1" applyBorder="1" applyAlignment="1">
      <alignment horizontal="center" vertical="center" wrapText="1"/>
    </xf>
    <xf numFmtId="164" fontId="25" fillId="0" borderId="21" xfId="0" applyNumberFormat="1" applyFont="1" applyBorder="1" applyAlignment="1">
      <alignment horizontal="center" vertical="center"/>
    </xf>
    <xf numFmtId="164" fontId="16" fillId="0" borderId="50" xfId="0" applyNumberFormat="1" applyFont="1" applyBorder="1" applyAlignment="1">
      <alignment horizontal="center" vertical="top"/>
    </xf>
    <xf numFmtId="164" fontId="16" fillId="0" borderId="47" xfId="0" applyNumberFormat="1" applyFont="1" applyBorder="1" applyAlignment="1">
      <alignment horizontal="center" vertical="top"/>
    </xf>
    <xf numFmtId="164" fontId="16" fillId="0" borderId="35" xfId="0" applyNumberFormat="1" applyFont="1" applyBorder="1" applyAlignment="1">
      <alignment horizontal="center" vertical="top"/>
    </xf>
    <xf numFmtId="164" fontId="16" fillId="0" borderId="52" xfId="0" applyNumberFormat="1" applyFont="1" applyBorder="1" applyAlignment="1">
      <alignment horizontal="center" vertical="top"/>
    </xf>
    <xf numFmtId="164" fontId="16" fillId="0" borderId="59" xfId="0" applyNumberFormat="1" applyFont="1" applyBorder="1" applyAlignment="1">
      <alignment horizontal="center" vertical="top"/>
    </xf>
    <xf numFmtId="164" fontId="16" fillId="0" borderId="32" xfId="0" applyNumberFormat="1" applyFont="1" applyBorder="1" applyAlignment="1">
      <alignment horizontal="center" vertical="top"/>
    </xf>
    <xf numFmtId="164" fontId="25" fillId="7" borderId="21" xfId="0" applyNumberFormat="1" applyFont="1" applyFill="1" applyBorder="1" applyAlignment="1">
      <alignment horizontal="center" vertical="top"/>
    </xf>
    <xf numFmtId="164" fontId="25" fillId="5" borderId="21" xfId="0" applyNumberFormat="1" applyFont="1" applyFill="1" applyBorder="1" applyAlignment="1">
      <alignment horizontal="center" vertical="top"/>
    </xf>
    <xf numFmtId="164" fontId="4" fillId="0" borderId="27" xfId="0" applyNumberFormat="1" applyFont="1" applyBorder="1" applyAlignment="1">
      <alignment horizontal="center" vertical="center"/>
    </xf>
    <xf numFmtId="164" fontId="5" fillId="0" borderId="47" xfId="0" applyNumberFormat="1" applyFont="1" applyBorder="1" applyAlignment="1">
      <alignment horizontal="center" vertical="top"/>
    </xf>
    <xf numFmtId="164" fontId="5" fillId="0" borderId="52" xfId="0" applyNumberFormat="1" applyFont="1" applyBorder="1" applyAlignment="1">
      <alignment horizontal="center" vertical="top"/>
    </xf>
    <xf numFmtId="164" fontId="5" fillId="0" borderId="32" xfId="0" applyNumberFormat="1" applyFont="1" applyBorder="1" applyAlignment="1">
      <alignment horizontal="center" vertical="top"/>
    </xf>
    <xf numFmtId="164" fontId="4" fillId="7" borderId="27" xfId="0" applyNumberFormat="1" applyFont="1" applyFill="1" applyBorder="1" applyAlignment="1">
      <alignment horizontal="center" vertical="top"/>
    </xf>
    <xf numFmtId="164" fontId="4" fillId="5" borderId="27" xfId="0" applyNumberFormat="1" applyFont="1" applyFill="1" applyBorder="1" applyAlignment="1">
      <alignment horizontal="center" vertical="top"/>
    </xf>
    <xf numFmtId="9" fontId="5" fillId="0" borderId="60" xfId="0" applyNumberFormat="1" applyFont="1" applyFill="1" applyBorder="1" applyAlignment="1">
      <alignment horizontal="center" vertical="top"/>
    </xf>
    <xf numFmtId="9" fontId="5" fillId="0" borderId="65" xfId="0" applyNumberFormat="1" applyFont="1" applyFill="1" applyBorder="1" applyAlignment="1">
      <alignment horizontal="center" vertical="top"/>
    </xf>
    <xf numFmtId="0" fontId="19" fillId="0" borderId="46" xfId="0" applyNumberFormat="1" applyFont="1" applyFill="1" applyBorder="1" applyAlignment="1">
      <alignment horizontal="center" vertical="top"/>
    </xf>
    <xf numFmtId="0" fontId="19" fillId="0" borderId="60" xfId="0" applyNumberFormat="1" applyFont="1" applyFill="1" applyBorder="1" applyAlignment="1">
      <alignment horizontal="center" vertical="top"/>
    </xf>
    <xf numFmtId="0" fontId="19" fillId="0" borderId="65" xfId="0" applyNumberFormat="1" applyFont="1" applyFill="1" applyBorder="1" applyAlignment="1">
      <alignment horizontal="center" vertical="top"/>
    </xf>
    <xf numFmtId="49" fontId="5" fillId="0" borderId="44" xfId="0" applyNumberFormat="1" applyFont="1" applyFill="1" applyBorder="1" applyAlignment="1">
      <alignment horizontal="center" vertical="top"/>
    </xf>
    <xf numFmtId="0" fontId="4" fillId="5" borderId="26" xfId="0" applyFont="1" applyFill="1" applyBorder="1" applyAlignment="1">
      <alignment horizontal="center" vertical="top"/>
    </xf>
    <xf numFmtId="164" fontId="5" fillId="0" borderId="34" xfId="0" applyNumberFormat="1" applyFont="1" applyFill="1" applyBorder="1" applyAlignment="1">
      <alignment horizontal="center" vertical="top"/>
    </xf>
    <xf numFmtId="164" fontId="5" fillId="4" borderId="34" xfId="0" applyNumberFormat="1" applyFont="1" applyFill="1" applyBorder="1" applyAlignment="1">
      <alignment horizontal="center" vertical="top"/>
    </xf>
    <xf numFmtId="1" fontId="5" fillId="0" borderId="65" xfId="0" applyNumberFormat="1" applyFont="1" applyFill="1" applyBorder="1" applyAlignment="1">
      <alignment horizontal="center" vertical="top"/>
    </xf>
    <xf numFmtId="0" fontId="23" fillId="0" borderId="7" xfId="0" applyFont="1" applyBorder="1" applyAlignment="1">
      <alignment vertical="top"/>
    </xf>
    <xf numFmtId="0" fontId="23" fillId="0" borderId="21" xfId="0" applyFont="1" applyBorder="1" applyAlignment="1">
      <alignment vertical="top"/>
    </xf>
    <xf numFmtId="0" fontId="5" fillId="4" borderId="27" xfId="0" applyFont="1" applyFill="1" applyBorder="1" applyAlignment="1">
      <alignment horizontal="left" vertical="top" wrapText="1"/>
    </xf>
    <xf numFmtId="0" fontId="5" fillId="4" borderId="28" xfId="0" applyFont="1" applyFill="1" applyBorder="1" applyAlignment="1">
      <alignment horizontal="left" vertical="top" wrapText="1"/>
    </xf>
    <xf numFmtId="0" fontId="5" fillId="0" borderId="28" xfId="0" applyFont="1" applyFill="1" applyBorder="1" applyAlignment="1">
      <alignment horizontal="left" vertical="top" wrapText="1"/>
    </xf>
    <xf numFmtId="0" fontId="2" fillId="0" borderId="9" xfId="0" applyFont="1" applyFill="1" applyBorder="1" applyAlignment="1">
      <alignment horizontal="center" vertical="top" wrapText="1"/>
    </xf>
    <xf numFmtId="0" fontId="2" fillId="0" borderId="68" xfId="0" applyFont="1" applyFill="1" applyBorder="1" applyAlignment="1">
      <alignment horizontal="center" vertical="top" wrapText="1"/>
    </xf>
    <xf numFmtId="0" fontId="2" fillId="0" borderId="5" xfId="0" applyFont="1" applyFill="1" applyBorder="1" applyAlignment="1">
      <alignment horizontal="center" vertical="top" wrapText="1"/>
    </xf>
    <xf numFmtId="49" fontId="4" fillId="3" borderId="44" xfId="0" applyNumberFormat="1" applyFont="1" applyFill="1" applyBorder="1" applyAlignment="1">
      <alignment horizontal="center" vertical="top"/>
    </xf>
    <xf numFmtId="49" fontId="4" fillId="3" borderId="65" xfId="0" applyNumberFormat="1" applyFont="1" applyFill="1" applyBorder="1" applyAlignment="1">
      <alignment horizontal="center" vertical="top"/>
    </xf>
    <xf numFmtId="1" fontId="5" fillId="0" borderId="38" xfId="0" applyNumberFormat="1" applyFont="1" applyFill="1" applyBorder="1" applyAlignment="1">
      <alignment horizontal="center" vertical="top"/>
    </xf>
    <xf numFmtId="0" fontId="5" fillId="0" borderId="21" xfId="0" applyFont="1" applyBorder="1" applyAlignment="1">
      <alignment vertical="top"/>
    </xf>
    <xf numFmtId="0" fontId="21" fillId="0" borderId="7" xfId="0" applyFont="1" applyBorder="1" applyAlignment="1">
      <alignment vertical="top"/>
    </xf>
    <xf numFmtId="0" fontId="21" fillId="0" borderId="21" xfId="0" applyFont="1" applyBorder="1" applyAlignment="1">
      <alignment vertical="top"/>
    </xf>
    <xf numFmtId="0" fontId="5" fillId="0" borderId="58" xfId="0" applyFont="1" applyFill="1" applyBorder="1" applyAlignment="1">
      <alignment vertical="top" wrapText="1"/>
    </xf>
    <xf numFmtId="0" fontId="21" fillId="0" borderId="38" xfId="0" applyFont="1" applyBorder="1" applyAlignment="1">
      <alignment vertical="top" wrapText="1"/>
    </xf>
    <xf numFmtId="0" fontId="21" fillId="0" borderId="39" xfId="0" applyFont="1" applyBorder="1" applyAlignment="1">
      <alignment vertical="top" wrapText="1"/>
    </xf>
    <xf numFmtId="0" fontId="5" fillId="0" borderId="10" xfId="0" applyFont="1" applyFill="1" applyBorder="1" applyAlignment="1">
      <alignment vertical="top" wrapText="1"/>
    </xf>
    <xf numFmtId="1" fontId="5" fillId="0" borderId="8" xfId="0" applyNumberFormat="1" applyFont="1" applyFill="1" applyBorder="1" applyAlignment="1">
      <alignment vertical="top" wrapText="1"/>
    </xf>
    <xf numFmtId="49" fontId="5" fillId="0" borderId="11" xfId="0" applyNumberFormat="1" applyFont="1" applyFill="1" applyBorder="1" applyAlignment="1">
      <alignment vertical="top" wrapText="1"/>
    </xf>
    <xf numFmtId="0" fontId="2" fillId="0" borderId="0" xfId="0" applyFont="1" applyFill="1" applyBorder="1" applyAlignment="1">
      <alignment vertical="top"/>
    </xf>
    <xf numFmtId="0" fontId="6" fillId="0" borderId="0" xfId="0" applyFont="1" applyBorder="1" applyAlignment="1">
      <alignment horizontal="right" vertical="top" wrapText="1"/>
    </xf>
    <xf numFmtId="0" fontId="8" fillId="0" borderId="0" xfId="0" applyFont="1" applyBorder="1" applyAlignment="1">
      <alignment horizontal="right" vertical="top" wrapText="1"/>
    </xf>
    <xf numFmtId="0" fontId="2" fillId="7" borderId="46" xfId="0" applyFont="1" applyFill="1" applyBorder="1" applyAlignment="1">
      <alignment horizontal="center" vertical="top" wrapText="1"/>
    </xf>
    <xf numFmtId="0" fontId="2" fillId="7" borderId="66" xfId="0" applyFont="1" applyFill="1" applyBorder="1" applyAlignment="1">
      <alignment horizontal="center" vertical="top" wrapText="1"/>
    </xf>
    <xf numFmtId="0" fontId="2" fillId="7" borderId="44" xfId="0" applyFont="1" applyFill="1" applyBorder="1" applyAlignment="1">
      <alignment horizontal="center" vertical="top" wrapText="1"/>
    </xf>
    <xf numFmtId="0" fontId="5" fillId="0" borderId="57" xfId="0" applyFont="1" applyFill="1" applyBorder="1" applyAlignment="1">
      <alignment horizontal="left" vertical="top" wrapText="1"/>
    </xf>
    <xf numFmtId="0" fontId="5" fillId="0" borderId="58" xfId="0" applyFont="1" applyFill="1" applyBorder="1" applyAlignment="1">
      <alignment horizontal="left" vertical="top" wrapText="1"/>
    </xf>
    <xf numFmtId="0" fontId="5" fillId="0" borderId="11" xfId="0" applyFont="1" applyFill="1" applyBorder="1" applyAlignment="1">
      <alignment vertical="top" wrapText="1"/>
    </xf>
    <xf numFmtId="0" fontId="5" fillId="0" borderId="2" xfId="0" applyFont="1" applyFill="1" applyBorder="1" applyAlignment="1">
      <alignment vertical="top" wrapText="1"/>
    </xf>
    <xf numFmtId="49" fontId="7" fillId="0" borderId="13" xfId="0" applyNumberFormat="1" applyFont="1" applyBorder="1" applyAlignment="1">
      <alignment horizontal="center" vertical="top"/>
    </xf>
    <xf numFmtId="49" fontId="7" fillId="0" borderId="20" xfId="0" applyNumberFormat="1" applyFont="1" applyBorder="1" applyAlignment="1">
      <alignment horizontal="center" vertical="top"/>
    </xf>
    <xf numFmtId="49" fontId="5" fillId="0" borderId="13" xfId="0" applyNumberFormat="1" applyFont="1" applyBorder="1" applyAlignment="1">
      <alignment horizontal="center" vertical="top"/>
    </xf>
    <xf numFmtId="49" fontId="5" fillId="0" borderId="20" xfId="0" applyNumberFormat="1" applyFont="1" applyBorder="1" applyAlignment="1">
      <alignment horizontal="center" vertical="top"/>
    </xf>
    <xf numFmtId="0" fontId="19" fillId="0" borderId="29" xfId="2" applyFont="1" applyBorder="1" applyAlignment="1">
      <alignment vertical="top" wrapText="1"/>
    </xf>
    <xf numFmtId="0" fontId="5" fillId="0" borderId="40" xfId="2" applyFont="1" applyBorder="1" applyAlignment="1">
      <alignment vertical="top" wrapText="1"/>
    </xf>
    <xf numFmtId="0" fontId="5" fillId="0" borderId="50" xfId="2" applyFont="1" applyBorder="1" applyAlignment="1">
      <alignment vertical="top" wrapText="1"/>
    </xf>
    <xf numFmtId="0" fontId="5" fillId="0" borderId="72" xfId="2" applyFont="1" applyBorder="1" applyAlignment="1">
      <alignment vertical="top" wrapText="1"/>
    </xf>
    <xf numFmtId="0" fontId="19" fillId="0" borderId="36" xfId="2" applyFont="1" applyBorder="1" applyAlignment="1">
      <alignment vertical="top" wrapText="1"/>
    </xf>
    <xf numFmtId="0" fontId="5" fillId="0" borderId="23" xfId="2" applyFont="1" applyBorder="1" applyAlignment="1">
      <alignment vertical="top" wrapText="1"/>
    </xf>
    <xf numFmtId="0" fontId="19" fillId="0" borderId="29" xfId="2" applyFont="1" applyFill="1" applyBorder="1" applyAlignment="1">
      <alignment vertical="top" wrapText="1"/>
    </xf>
    <xf numFmtId="0" fontId="27" fillId="0" borderId="40" xfId="2" applyFont="1" applyBorder="1" applyAlignment="1">
      <alignment vertical="top" wrapText="1"/>
    </xf>
    <xf numFmtId="0" fontId="27" fillId="0" borderId="34" xfId="2" applyFont="1" applyBorder="1" applyAlignment="1">
      <alignment vertical="top" wrapText="1"/>
    </xf>
    <xf numFmtId="0" fontId="27" fillId="0" borderId="25" xfId="2" applyFont="1" applyBorder="1" applyAlignment="1">
      <alignment vertical="top" wrapText="1"/>
    </xf>
    <xf numFmtId="0" fontId="27" fillId="0" borderId="36" xfId="2" applyFont="1" applyBorder="1" applyAlignment="1">
      <alignment vertical="top" wrapText="1"/>
    </xf>
    <xf numFmtId="0" fontId="27" fillId="0" borderId="23" xfId="2" applyFont="1" applyBorder="1" applyAlignment="1">
      <alignment vertical="top" wrapText="1"/>
    </xf>
    <xf numFmtId="0" fontId="28" fillId="0" borderId="29" xfId="2" applyFont="1" applyFill="1" applyBorder="1" applyAlignment="1">
      <alignment vertical="top" wrapText="1"/>
    </xf>
    <xf numFmtId="0" fontId="26" fillId="7" borderId="29" xfId="2" applyFont="1" applyFill="1" applyBorder="1" applyAlignment="1">
      <alignment horizontal="left" vertical="top" wrapText="1"/>
    </xf>
    <xf numFmtId="0" fontId="26" fillId="7" borderId="40" xfId="2" applyFont="1" applyFill="1" applyBorder="1" applyAlignment="1">
      <alignment horizontal="left" vertical="top" wrapText="1"/>
    </xf>
    <xf numFmtId="0" fontId="0" fillId="0" borderId="36" xfId="0" applyBorder="1" applyAlignment="1">
      <alignment horizontal="left" vertical="top" wrapText="1"/>
    </xf>
    <xf numFmtId="0" fontId="0" fillId="0" borderId="23" xfId="0" applyBorder="1" applyAlignment="1">
      <alignment horizontal="left" vertical="top" wrapText="1"/>
    </xf>
    <xf numFmtId="49" fontId="6" fillId="2" borderId="33" xfId="0" applyNumberFormat="1" applyFont="1" applyFill="1" applyBorder="1" applyAlignment="1">
      <alignment horizontal="center" vertical="top"/>
    </xf>
    <xf numFmtId="49" fontId="6" fillId="2" borderId="42" xfId="0" applyNumberFormat="1" applyFont="1" applyFill="1" applyBorder="1" applyAlignment="1">
      <alignment horizontal="center" vertical="top"/>
    </xf>
    <xf numFmtId="49" fontId="4" fillId="3" borderId="8" xfId="0" applyNumberFormat="1" applyFont="1" applyFill="1" applyBorder="1" applyAlignment="1">
      <alignment horizontal="center" vertical="top"/>
    </xf>
    <xf numFmtId="49" fontId="4" fillId="3" borderId="1" xfId="0" applyNumberFormat="1" applyFont="1" applyFill="1" applyBorder="1" applyAlignment="1">
      <alignment horizontal="center" vertical="top"/>
    </xf>
    <xf numFmtId="49" fontId="4" fillId="0" borderId="8" xfId="0" applyNumberFormat="1" applyFont="1" applyBorder="1" applyAlignment="1">
      <alignment horizontal="center" vertical="top"/>
    </xf>
    <xf numFmtId="49" fontId="4" fillId="0" borderId="1" xfId="0" applyNumberFormat="1" applyFont="1" applyBorder="1" applyAlignment="1">
      <alignment horizontal="center" vertical="top"/>
    </xf>
    <xf numFmtId="0" fontId="5" fillId="0" borderId="46" xfId="0" applyFont="1" applyFill="1" applyBorder="1" applyAlignment="1">
      <alignment vertical="top" wrapText="1"/>
    </xf>
    <xf numFmtId="0" fontId="5" fillId="0" borderId="43" xfId="0" applyFont="1" applyFill="1" applyBorder="1" applyAlignment="1">
      <alignment vertical="top" wrapText="1"/>
    </xf>
    <xf numFmtId="0" fontId="18" fillId="0" borderId="29" xfId="0" applyFont="1" applyBorder="1" applyAlignment="1">
      <alignment vertical="top" wrapText="1"/>
    </xf>
    <xf numFmtId="0" fontId="23" fillId="0" borderId="40" xfId="0" applyFont="1" applyBorder="1" applyAlignment="1">
      <alignment vertical="top" wrapText="1"/>
    </xf>
    <xf numFmtId="0" fontId="23" fillId="0" borderId="36" xfId="0" applyFont="1" applyBorder="1" applyAlignment="1">
      <alignment vertical="top" wrapText="1"/>
    </xf>
    <xf numFmtId="0" fontId="23" fillId="0" borderId="23" xfId="0" applyFont="1" applyBorder="1" applyAlignment="1">
      <alignment vertical="top" wrapText="1"/>
    </xf>
    <xf numFmtId="0" fontId="5" fillId="6" borderId="6" xfId="0" applyFont="1" applyFill="1" applyBorder="1" applyAlignment="1">
      <alignment horizontal="center" vertical="top"/>
    </xf>
    <xf numFmtId="49" fontId="4" fillId="3" borderId="3" xfId="0" applyNumberFormat="1" applyFont="1" applyFill="1" applyBorder="1" applyAlignment="1">
      <alignment horizontal="right" vertical="top"/>
    </xf>
    <xf numFmtId="49" fontId="4" fillId="3" borderId="4" xfId="0" applyNumberFormat="1" applyFont="1" applyFill="1" applyBorder="1" applyAlignment="1">
      <alignment horizontal="right" vertical="top"/>
    </xf>
    <xf numFmtId="49" fontId="4" fillId="3" borderId="61" xfId="0" applyNumberFormat="1" applyFont="1" applyFill="1" applyBorder="1" applyAlignment="1">
      <alignment horizontal="right" vertical="top"/>
    </xf>
    <xf numFmtId="49" fontId="7" fillId="0" borderId="32" xfId="0" applyNumberFormat="1" applyFont="1" applyBorder="1" applyAlignment="1">
      <alignment horizontal="center" vertical="top"/>
    </xf>
    <xf numFmtId="49" fontId="5" fillId="0" borderId="52" xfId="0" applyNumberFormat="1" applyFont="1" applyBorder="1" applyAlignment="1">
      <alignment horizontal="center" vertical="top"/>
    </xf>
    <xf numFmtId="0" fontId="5" fillId="0" borderId="66"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54" xfId="0" applyFont="1" applyFill="1" applyBorder="1" applyAlignment="1">
      <alignment horizontal="left" vertical="top" wrapText="1"/>
    </xf>
    <xf numFmtId="49" fontId="4" fillId="3" borderId="5" xfId="0" applyNumberFormat="1" applyFont="1" applyFill="1" applyBorder="1" applyAlignment="1">
      <alignment horizontal="left" vertical="top"/>
    </xf>
    <xf numFmtId="49" fontId="4" fillId="3" borderId="6" xfId="0" applyNumberFormat="1" applyFont="1" applyFill="1" applyBorder="1" applyAlignment="1">
      <alignment horizontal="left" vertical="top"/>
    </xf>
    <xf numFmtId="49" fontId="4" fillId="0" borderId="46" xfId="0" applyNumberFormat="1" applyFont="1" applyBorder="1" applyAlignment="1">
      <alignment horizontal="center" vertical="top"/>
    </xf>
    <xf numFmtId="49" fontId="4" fillId="0" borderId="60" xfId="0" applyNumberFormat="1" applyFont="1" applyBorder="1" applyAlignment="1">
      <alignment horizontal="center" vertical="top"/>
    </xf>
    <xf numFmtId="49" fontId="4" fillId="0" borderId="43" xfId="0" applyNumberFormat="1" applyFont="1" applyBorder="1" applyAlignment="1">
      <alignment horizontal="center" vertical="top"/>
    </xf>
    <xf numFmtId="0" fontId="5" fillId="0" borderId="69" xfId="0" applyFont="1" applyFill="1" applyBorder="1" applyAlignment="1">
      <alignment vertical="top" wrapText="1"/>
    </xf>
    <xf numFmtId="49" fontId="5" fillId="0" borderId="31" xfId="0" applyNumberFormat="1" applyFont="1" applyFill="1" applyBorder="1" applyAlignment="1">
      <alignment horizontal="center" vertical="top" wrapText="1"/>
    </xf>
    <xf numFmtId="0" fontId="21" fillId="0" borderId="39" xfId="0" applyFont="1" applyBorder="1" applyAlignment="1">
      <alignment horizontal="center" vertical="top" wrapText="1"/>
    </xf>
    <xf numFmtId="0" fontId="26" fillId="7" borderId="33" xfId="2" applyFont="1" applyFill="1" applyBorder="1" applyAlignment="1">
      <alignment horizontal="left" vertical="top" wrapText="1"/>
    </xf>
    <xf numFmtId="0" fontId="26" fillId="7" borderId="24" xfId="2" applyFont="1" applyFill="1" applyBorder="1" applyAlignment="1">
      <alignment horizontal="left" vertical="top" wrapText="1"/>
    </xf>
    <xf numFmtId="49" fontId="4" fillId="2" borderId="57" xfId="0" applyNumberFormat="1" applyFont="1" applyFill="1" applyBorder="1" applyAlignment="1">
      <alignment horizontal="center" vertical="top"/>
    </xf>
    <xf numFmtId="49" fontId="4" fillId="2" borderId="16" xfId="0" applyNumberFormat="1" applyFont="1" applyFill="1" applyBorder="1" applyAlignment="1">
      <alignment horizontal="center" vertical="top"/>
    </xf>
    <xf numFmtId="49" fontId="4" fillId="2" borderId="58" xfId="0" applyNumberFormat="1" applyFont="1" applyFill="1" applyBorder="1" applyAlignment="1">
      <alignment horizontal="center" vertical="top"/>
    </xf>
    <xf numFmtId="0" fontId="5" fillId="0" borderId="44" xfId="0" applyFont="1" applyFill="1" applyBorder="1" applyAlignment="1">
      <alignment vertical="top" wrapText="1"/>
    </xf>
    <xf numFmtId="0" fontId="5" fillId="0" borderId="60" xfId="0" applyFont="1" applyFill="1" applyBorder="1" applyAlignment="1">
      <alignment vertical="top" wrapText="1"/>
    </xf>
    <xf numFmtId="0" fontId="5" fillId="0" borderId="65" xfId="0" applyFont="1" applyFill="1" applyBorder="1" applyAlignment="1">
      <alignment vertical="top" wrapText="1"/>
    </xf>
    <xf numFmtId="164" fontId="5" fillId="4" borderId="45" xfId="0" applyNumberFormat="1" applyFont="1" applyFill="1" applyBorder="1" applyAlignment="1">
      <alignment horizontal="left" vertical="top" wrapText="1"/>
    </xf>
    <xf numFmtId="0" fontId="21" fillId="0" borderId="28" xfId="0" applyFont="1" applyBorder="1" applyAlignment="1">
      <alignment horizontal="left" wrapText="1"/>
    </xf>
    <xf numFmtId="0" fontId="19" fillId="0" borderId="57" xfId="0" applyFont="1" applyFill="1" applyBorder="1" applyAlignment="1">
      <alignment horizontal="center" vertical="top" wrapText="1"/>
    </xf>
    <xf numFmtId="0" fontId="21" fillId="0" borderId="58" xfId="0" applyFont="1" applyBorder="1" applyAlignment="1">
      <alignment horizontal="center" vertical="top" wrapText="1"/>
    </xf>
    <xf numFmtId="164" fontId="5" fillId="0" borderId="59" xfId="0" applyNumberFormat="1" applyFont="1" applyFill="1" applyBorder="1" applyAlignment="1">
      <alignment horizontal="left" vertical="center" wrapText="1"/>
    </xf>
    <xf numFmtId="0" fontId="8" fillId="0" borderId="36" xfId="0" applyFont="1" applyBorder="1" applyAlignment="1">
      <alignment horizontal="left" vertical="center"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49" fontId="4" fillId="0" borderId="66" xfId="0" applyNumberFormat="1" applyFont="1" applyBorder="1" applyAlignment="1">
      <alignment horizontal="center" vertical="top"/>
    </xf>
    <xf numFmtId="49" fontId="4" fillId="0" borderId="15" xfId="0" applyNumberFormat="1" applyFont="1" applyBorder="1" applyAlignment="1">
      <alignment horizontal="center" vertical="top"/>
    </xf>
    <xf numFmtId="49" fontId="4" fillId="0" borderId="54" xfId="0" applyNumberFormat="1" applyFont="1" applyBorder="1" applyAlignment="1">
      <alignment horizontal="center" vertical="top"/>
    </xf>
    <xf numFmtId="49" fontId="7" fillId="0" borderId="45" xfId="0" applyNumberFormat="1" applyFont="1" applyBorder="1" applyAlignment="1">
      <alignment horizontal="center" vertical="top"/>
    </xf>
    <xf numFmtId="49" fontId="7" fillId="0" borderId="17" xfId="0" applyNumberFormat="1" applyFont="1" applyBorder="1" applyAlignment="1">
      <alignment horizontal="center" vertical="top"/>
    </xf>
    <xf numFmtId="49" fontId="7" fillId="0" borderId="28" xfId="0" applyNumberFormat="1" applyFont="1" applyBorder="1" applyAlignment="1">
      <alignment horizontal="center" vertical="top"/>
    </xf>
    <xf numFmtId="49" fontId="4" fillId="3" borderId="67" xfId="0" applyNumberFormat="1" applyFont="1" applyFill="1" applyBorder="1" applyAlignment="1">
      <alignment horizontal="left" vertical="top"/>
    </xf>
    <xf numFmtId="1" fontId="5" fillId="0" borderId="30" xfId="0" applyNumberFormat="1" applyFont="1" applyFill="1" applyBorder="1" applyAlignment="1">
      <alignment horizontal="center" vertical="top" wrapText="1"/>
    </xf>
    <xf numFmtId="0" fontId="21" fillId="0" borderId="38" xfId="0" applyFont="1" applyBorder="1" applyAlignment="1">
      <alignment horizontal="center" vertical="top" wrapText="1"/>
    </xf>
    <xf numFmtId="49" fontId="6" fillId="2" borderId="34" xfId="0" applyNumberFormat="1" applyFont="1" applyFill="1" applyBorder="1" applyAlignment="1">
      <alignment horizontal="center" vertical="top"/>
    </xf>
    <xf numFmtId="49" fontId="4" fillId="3" borderId="14" xfId="0" applyNumberFormat="1" applyFont="1" applyFill="1" applyBorder="1" applyAlignment="1">
      <alignment horizontal="center" vertical="top"/>
    </xf>
    <xf numFmtId="49" fontId="2" fillId="0" borderId="45" xfId="0" applyNumberFormat="1" applyFont="1" applyBorder="1" applyAlignment="1">
      <alignment horizontal="center" vertical="top" wrapText="1"/>
    </xf>
    <xf numFmtId="49" fontId="2" fillId="0" borderId="28" xfId="0" applyNumberFormat="1" applyFont="1" applyBorder="1" applyAlignment="1">
      <alignment horizontal="center" vertical="top"/>
    </xf>
    <xf numFmtId="0" fontId="22" fillId="0" borderId="29" xfId="0" applyFont="1" applyBorder="1" applyAlignment="1">
      <alignment vertical="top" wrapText="1"/>
    </xf>
    <xf numFmtId="0" fontId="5" fillId="0" borderId="40" xfId="0" applyFont="1" applyBorder="1" applyAlignment="1">
      <alignment vertical="top" wrapText="1"/>
    </xf>
    <xf numFmtId="0" fontId="8" fillId="0" borderId="25" xfId="0" applyFont="1" applyBorder="1" applyAlignment="1">
      <alignment vertical="top" wrapText="1"/>
    </xf>
    <xf numFmtId="0" fontId="8" fillId="0" borderId="23" xfId="0" applyFont="1" applyBorder="1" applyAlignment="1">
      <alignment vertical="top" wrapText="1"/>
    </xf>
    <xf numFmtId="0" fontId="5" fillId="0" borderId="35" xfId="0" applyFont="1" applyBorder="1" applyAlignment="1">
      <alignment horizontal="left" vertical="top" wrapText="1"/>
    </xf>
    <xf numFmtId="0" fontId="8" fillId="0" borderId="51" xfId="0" applyFont="1" applyBorder="1" applyAlignment="1">
      <alignment vertical="top" wrapText="1"/>
    </xf>
    <xf numFmtId="0" fontId="8" fillId="0" borderId="53" xfId="0" applyFont="1" applyBorder="1" applyAlignment="1">
      <alignment vertical="top" wrapText="1"/>
    </xf>
    <xf numFmtId="0" fontId="5" fillId="0" borderId="29" xfId="0" applyFont="1" applyBorder="1" applyAlignment="1">
      <alignment vertical="top" wrapText="1"/>
    </xf>
    <xf numFmtId="0" fontId="8" fillId="0" borderId="40" xfId="0" applyFont="1" applyBorder="1" applyAlignment="1">
      <alignment vertical="top" wrapText="1"/>
    </xf>
    <xf numFmtId="0" fontId="8" fillId="0" borderId="36" xfId="0" applyFont="1" applyBorder="1" applyAlignment="1">
      <alignment vertical="top" wrapText="1"/>
    </xf>
    <xf numFmtId="0" fontId="5" fillId="0" borderId="51" xfId="0" applyFont="1" applyBorder="1" applyAlignment="1">
      <alignment horizontal="left" vertical="top" wrapText="1"/>
    </xf>
    <xf numFmtId="0" fontId="5" fillId="0" borderId="53" xfId="0" applyFont="1" applyBorder="1" applyAlignment="1">
      <alignment horizontal="left" vertical="top" wrapText="1"/>
    </xf>
    <xf numFmtId="0" fontId="5" fillId="0" borderId="48" xfId="0" applyFont="1" applyBorder="1" applyAlignment="1">
      <alignment horizontal="left" vertical="top" wrapText="1"/>
    </xf>
    <xf numFmtId="0" fontId="8" fillId="0" borderId="49" xfId="0" applyFont="1" applyBorder="1" applyAlignment="1">
      <alignment vertical="top" wrapText="1"/>
    </xf>
    <xf numFmtId="0" fontId="8" fillId="0" borderId="70" xfId="0" applyFont="1" applyBorder="1" applyAlignment="1">
      <alignment vertical="top" wrapText="1"/>
    </xf>
    <xf numFmtId="0" fontId="5" fillId="4" borderId="35" xfId="0" applyFont="1" applyFill="1" applyBorder="1" applyAlignment="1">
      <alignment horizontal="left" vertical="top" wrapText="1"/>
    </xf>
    <xf numFmtId="0" fontId="8" fillId="4" borderId="51" xfId="0" applyFont="1" applyFill="1" applyBorder="1" applyAlignment="1">
      <alignment horizontal="left" vertical="top" wrapText="1"/>
    </xf>
    <xf numFmtId="0" fontId="8" fillId="4" borderId="53" xfId="0" applyFont="1" applyFill="1" applyBorder="1" applyAlignment="1">
      <alignment horizontal="left" vertical="top" wrapText="1"/>
    </xf>
    <xf numFmtId="0" fontId="21" fillId="0" borderId="40" xfId="0" applyFont="1" applyBorder="1" applyAlignment="1">
      <alignment vertical="top" wrapText="1"/>
    </xf>
    <xf numFmtId="0" fontId="21" fillId="0" borderId="36" xfId="0" applyFont="1" applyBorder="1" applyAlignment="1">
      <alignment vertical="top" wrapText="1"/>
    </xf>
    <xf numFmtId="0" fontId="21" fillId="0" borderId="23" xfId="0" applyFont="1" applyBorder="1" applyAlignment="1">
      <alignment vertical="top" wrapText="1"/>
    </xf>
    <xf numFmtId="49" fontId="12" fillId="0" borderId="0" xfId="0" applyNumberFormat="1" applyFont="1" applyFill="1" applyBorder="1" applyAlignment="1">
      <alignment horizontal="center" vertical="top" wrapText="1"/>
    </xf>
    <xf numFmtId="0" fontId="8" fillId="0" borderId="0" xfId="0" applyFont="1" applyAlignment="1">
      <alignment vertical="top" wrapText="1"/>
    </xf>
    <xf numFmtId="0" fontId="4" fillId="0" borderId="21"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4" fillId="2" borderId="22" xfId="0" applyFont="1" applyFill="1" applyBorder="1" applyAlignment="1">
      <alignment horizontal="left" vertical="top"/>
    </xf>
    <xf numFmtId="0" fontId="5" fillId="0" borderId="21" xfId="0" applyFont="1" applyBorder="1" applyAlignment="1">
      <alignment vertical="top" wrapText="1"/>
    </xf>
    <xf numFmtId="0" fontId="21" fillId="0" borderId="7" xfId="0" applyFont="1" applyBorder="1" applyAlignment="1">
      <alignment vertical="top" wrapText="1"/>
    </xf>
    <xf numFmtId="49" fontId="2" fillId="0" borderId="17" xfId="0" applyNumberFormat="1" applyFont="1" applyBorder="1" applyAlignment="1">
      <alignment horizontal="center" vertical="top" wrapText="1"/>
    </xf>
    <xf numFmtId="49" fontId="4" fillId="3" borderId="44" xfId="0" applyNumberFormat="1" applyFont="1" applyFill="1" applyBorder="1" applyAlignment="1">
      <alignment horizontal="center" vertical="top"/>
    </xf>
    <xf numFmtId="49" fontId="4" fillId="3" borderId="60" xfId="0" applyNumberFormat="1" applyFont="1" applyFill="1" applyBorder="1" applyAlignment="1">
      <alignment horizontal="center" vertical="top"/>
    </xf>
    <xf numFmtId="49" fontId="4" fillId="3" borderId="65" xfId="0" applyNumberFormat="1" applyFont="1" applyFill="1" applyBorder="1" applyAlignment="1">
      <alignment horizontal="center" vertical="top"/>
    </xf>
    <xf numFmtId="0" fontId="2" fillId="0" borderId="10" xfId="0" applyFont="1" applyBorder="1" applyAlignment="1">
      <alignment horizontal="center" vertical="center" textRotation="90" wrapText="1"/>
    </xf>
    <xf numFmtId="0" fontId="2" fillId="0" borderId="37"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8" xfId="0" applyFont="1" applyBorder="1" applyAlignment="1">
      <alignment horizontal="center" vertical="center" textRotation="90" wrapText="1"/>
    </xf>
    <xf numFmtId="0" fontId="2" fillId="0" borderId="4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6" fillId="3" borderId="4" xfId="0" applyFont="1" applyFill="1" applyBorder="1" applyAlignment="1">
      <alignment horizontal="left" vertical="top" wrapText="1"/>
    </xf>
    <xf numFmtId="0" fontId="6" fillId="3" borderId="5" xfId="0" applyFont="1" applyFill="1" applyBorder="1" applyAlignment="1">
      <alignment horizontal="left" vertical="top" wrapText="1"/>
    </xf>
    <xf numFmtId="0" fontId="4" fillId="2" borderId="6" xfId="0" applyFont="1" applyFill="1" applyBorder="1" applyAlignment="1">
      <alignment horizontal="left" vertical="top"/>
    </xf>
    <xf numFmtId="0" fontId="5" fillId="0" borderId="3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8" xfId="0" applyFont="1" applyBorder="1" applyAlignment="1">
      <alignment horizontal="center" vertical="center" wrapText="1"/>
    </xf>
    <xf numFmtId="0" fontId="2" fillId="0" borderId="45" xfId="0" applyNumberFormat="1" applyFont="1" applyBorder="1" applyAlignment="1">
      <alignment horizontal="center" vertical="center" textRotation="90" wrapText="1"/>
    </xf>
    <xf numFmtId="0" fontId="2" fillId="0" borderId="17" xfId="0" applyNumberFormat="1" applyFont="1" applyBorder="1" applyAlignment="1">
      <alignment horizontal="center" vertical="center" textRotation="90" wrapText="1"/>
    </xf>
    <xf numFmtId="0" fontId="2" fillId="0" borderId="28" xfId="0" applyNumberFormat="1" applyFont="1" applyBorder="1" applyAlignment="1">
      <alignment horizontal="center" vertical="center" textRotation="90" wrapText="1"/>
    </xf>
    <xf numFmtId="0" fontId="2" fillId="0" borderId="12"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13" fillId="0" borderId="0" xfId="0" applyFont="1" applyAlignment="1">
      <alignment horizontal="left" vertical="top" wrapText="1"/>
    </xf>
    <xf numFmtId="0" fontId="14" fillId="0" borderId="0" xfId="0" applyFont="1" applyAlignment="1">
      <alignment vertical="top"/>
    </xf>
    <xf numFmtId="0" fontId="5" fillId="0" borderId="62" xfId="0" applyFont="1" applyBorder="1" applyAlignment="1">
      <alignment horizontal="center" vertical="center" textRotation="90" wrapText="1"/>
    </xf>
    <xf numFmtId="0" fontId="8" fillId="0" borderId="58" xfId="0" applyFont="1" applyBorder="1"/>
    <xf numFmtId="0" fontId="5" fillId="0" borderId="55" xfId="0" applyFont="1" applyFill="1" applyBorder="1" applyAlignment="1">
      <alignment horizontal="center" vertical="center" textRotation="90" wrapText="1"/>
    </xf>
    <xf numFmtId="0" fontId="8" fillId="0" borderId="38" xfId="0" applyFont="1" applyBorder="1"/>
    <xf numFmtId="0" fontId="5" fillId="0" borderId="62"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49" xfId="0" applyFont="1" applyBorder="1" applyAlignment="1">
      <alignment horizontal="center" vertical="center"/>
    </xf>
    <xf numFmtId="0" fontId="5" fillId="0" borderId="64" xfId="0" applyFont="1" applyBorder="1" applyAlignment="1">
      <alignment horizontal="center" vertical="center"/>
    </xf>
    <xf numFmtId="0" fontId="4" fillId="0" borderId="10"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56" xfId="0" applyFont="1" applyFill="1" applyBorder="1" applyAlignment="1">
      <alignment horizontal="center" vertical="center" textRotation="90" wrapText="1"/>
    </xf>
    <xf numFmtId="0" fontId="8" fillId="0" borderId="39" xfId="0" applyFont="1" applyBorder="1"/>
    <xf numFmtId="0" fontId="15" fillId="0" borderId="0" xfId="0" applyNumberFormat="1" applyFont="1" applyAlignment="1">
      <alignment vertical="top" wrapText="1"/>
    </xf>
    <xf numFmtId="0" fontId="21" fillId="0" borderId="0" xfId="0" applyFont="1" applyAlignment="1">
      <alignment vertical="top" wrapText="1"/>
    </xf>
    <xf numFmtId="0" fontId="5" fillId="0" borderId="57" xfId="0" applyFont="1" applyBorder="1" applyAlignment="1">
      <alignment vertical="top" wrapText="1"/>
    </xf>
    <xf numFmtId="0" fontId="8" fillId="0" borderId="16" xfId="0" applyFont="1" applyBorder="1" applyAlignment="1">
      <alignment vertical="top" wrapText="1"/>
    </xf>
    <xf numFmtId="0" fontId="8" fillId="0" borderId="58" xfId="0" applyFont="1" applyBorder="1" applyAlignment="1">
      <alignment vertical="top" wrapText="1"/>
    </xf>
    <xf numFmtId="0" fontId="2" fillId="0" borderId="45"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28" xfId="0" applyFont="1" applyBorder="1" applyAlignment="1">
      <alignment horizontal="center" vertical="center" textRotation="90" wrapText="1"/>
    </xf>
    <xf numFmtId="0" fontId="4" fillId="0" borderId="33" xfId="0" applyFont="1" applyBorder="1" applyAlignment="1">
      <alignment horizontal="center" vertical="center"/>
    </xf>
    <xf numFmtId="0" fontId="4" fillId="0" borderId="12" xfId="0" applyFont="1" applyBorder="1" applyAlignment="1">
      <alignment horizontal="center" vertical="center"/>
    </xf>
    <xf numFmtId="0" fontId="4" fillId="6" borderId="3" xfId="0" applyFont="1" applyFill="1" applyBorder="1" applyAlignment="1">
      <alignment horizontal="right" vertical="top" wrapText="1"/>
    </xf>
    <xf numFmtId="0" fontId="8" fillId="6" borderId="4" xfId="0" applyFont="1" applyFill="1" applyBorder="1" applyAlignment="1">
      <alignment vertical="top" wrapText="1"/>
    </xf>
    <xf numFmtId="0" fontId="8" fillId="6" borderId="5" xfId="0" applyFont="1" applyFill="1" applyBorder="1" applyAlignment="1">
      <alignment vertical="top" wrapText="1"/>
    </xf>
    <xf numFmtId="0" fontId="5" fillId="0" borderId="37" xfId="0" applyFont="1" applyBorder="1" applyAlignment="1">
      <alignment horizontal="left" vertical="top" wrapText="1"/>
    </xf>
    <xf numFmtId="0" fontId="8" fillId="0" borderId="41" xfId="0" applyFont="1" applyBorder="1" applyAlignment="1">
      <alignment vertical="top" wrapText="1"/>
    </xf>
    <xf numFmtId="0" fontId="8" fillId="0" borderId="71" xfId="0" applyFont="1" applyBorder="1" applyAlignment="1">
      <alignment vertical="top" wrapText="1"/>
    </xf>
    <xf numFmtId="0" fontId="25" fillId="5" borderId="3" xfId="0" applyFont="1" applyFill="1" applyBorder="1" applyAlignment="1">
      <alignment horizontal="right" vertical="top" wrapText="1"/>
    </xf>
    <xf numFmtId="0" fontId="16" fillId="0" borderId="4" xfId="0" applyFont="1" applyBorder="1" applyAlignment="1">
      <alignment vertical="top" wrapText="1"/>
    </xf>
    <xf numFmtId="0" fontId="16" fillId="0" borderId="61" xfId="0" applyFont="1" applyBorder="1" applyAlignment="1">
      <alignment vertical="top" wrapText="1"/>
    </xf>
    <xf numFmtId="0" fontId="8" fillId="0" borderId="64" xfId="0" applyFont="1" applyBorder="1" applyAlignment="1">
      <alignment vertical="top" wrapText="1"/>
    </xf>
    <xf numFmtId="49" fontId="4" fillId="6" borderId="5" xfId="0" applyNumberFormat="1" applyFont="1" applyFill="1" applyBorder="1" applyAlignment="1">
      <alignment horizontal="right" vertical="top"/>
    </xf>
    <xf numFmtId="49" fontId="4" fillId="6" borderId="6" xfId="0" applyNumberFormat="1" applyFont="1" applyFill="1" applyBorder="1" applyAlignment="1">
      <alignment horizontal="right" vertical="top"/>
    </xf>
  </cellXfs>
  <cellStyles count="3">
    <cellStyle name="Įprastas" xfId="0" builtinId="0"/>
    <cellStyle name="Įprastas 2" xfId="1"/>
    <cellStyle name="Įprastas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0"/>
  <sheetViews>
    <sheetView tabSelected="1" zoomScaleNormal="100" workbookViewId="0">
      <selection activeCell="C37" sqref="C37:M37"/>
    </sheetView>
  </sheetViews>
  <sheetFormatPr defaultColWidth="9.140625" defaultRowHeight="11.25" x14ac:dyDescent="0.2"/>
  <cols>
    <col min="1" max="1" width="2.7109375" style="1" customWidth="1"/>
    <col min="2" max="3" width="2.5703125" style="1" customWidth="1"/>
    <col min="4" max="4" width="28.7109375" style="1" customWidth="1"/>
    <col min="5" max="5" width="7.28515625" style="2" customWidth="1"/>
    <col min="6" max="6" width="4.42578125" style="1" customWidth="1"/>
    <col min="7" max="7" width="5.7109375" style="3" customWidth="1"/>
    <col min="8" max="8" width="7" style="1" customWidth="1"/>
    <col min="9" max="9" width="6.28515625" style="1" customWidth="1"/>
    <col min="10" max="10" width="6.7109375" style="1" customWidth="1"/>
    <col min="11" max="11" width="21.5703125" style="1" customWidth="1"/>
    <col min="12" max="12" width="4.140625" style="4" customWidth="1"/>
    <col min="13" max="13" width="4.42578125" style="1" customWidth="1"/>
    <col min="14" max="14" width="11.42578125" style="5" customWidth="1"/>
    <col min="15" max="15" width="17.28515625" style="5" customWidth="1"/>
    <col min="16" max="16384" width="9.140625" style="5"/>
  </cols>
  <sheetData>
    <row r="1" spans="1:19" ht="49.5" customHeight="1" x14ac:dyDescent="0.2">
      <c r="I1" s="269"/>
      <c r="J1" s="270"/>
      <c r="K1" s="270"/>
      <c r="L1" s="270"/>
      <c r="M1" s="270"/>
    </row>
    <row r="2" spans="1:19" ht="14.25" customHeight="1" x14ac:dyDescent="0.2">
      <c r="D2" s="284" t="s">
        <v>96</v>
      </c>
      <c r="E2" s="285"/>
      <c r="F2" s="285"/>
      <c r="G2" s="285"/>
      <c r="H2" s="285"/>
      <c r="I2" s="285"/>
      <c r="J2" s="285"/>
      <c r="K2" s="285"/>
      <c r="L2" s="285"/>
      <c r="M2" s="285"/>
      <c r="N2" s="285"/>
    </row>
    <row r="3" spans="1:19" ht="16.5" customHeight="1" thickBot="1" x14ac:dyDescent="0.25">
      <c r="A3" s="6"/>
      <c r="B3" s="21"/>
      <c r="C3" s="21"/>
      <c r="D3" s="28" t="s">
        <v>35</v>
      </c>
      <c r="E3" s="28"/>
      <c r="F3" s="28"/>
      <c r="G3" s="28"/>
      <c r="H3" s="28"/>
      <c r="I3" s="28"/>
      <c r="J3" s="28"/>
      <c r="K3" s="24"/>
      <c r="L3" s="25"/>
      <c r="M3" s="25"/>
      <c r="N3" s="25"/>
      <c r="O3" s="25"/>
      <c r="P3" s="25"/>
      <c r="Q3" s="25"/>
      <c r="R3" s="25"/>
      <c r="S3" s="25"/>
    </row>
    <row r="4" spans="1:19" ht="36.75" customHeight="1" x14ac:dyDescent="0.2">
      <c r="A4" s="251" t="s">
        <v>0</v>
      </c>
      <c r="B4" s="254" t="s">
        <v>1</v>
      </c>
      <c r="C4" s="254" t="s">
        <v>2</v>
      </c>
      <c r="D4" s="260" t="s">
        <v>3</v>
      </c>
      <c r="E4" s="263" t="s">
        <v>4</v>
      </c>
      <c r="F4" s="266" t="s">
        <v>5</v>
      </c>
      <c r="G4" s="289" t="s">
        <v>6</v>
      </c>
      <c r="H4" s="279" t="s">
        <v>56</v>
      </c>
      <c r="I4" s="280"/>
      <c r="J4" s="281"/>
      <c r="K4" s="292" t="s">
        <v>74</v>
      </c>
      <c r="L4" s="293"/>
      <c r="M4" s="293"/>
      <c r="N4" s="286" t="s">
        <v>57</v>
      </c>
      <c r="O4" s="219" t="s">
        <v>49</v>
      </c>
    </row>
    <row r="5" spans="1:19" ht="15" customHeight="1" x14ac:dyDescent="0.2">
      <c r="A5" s="252"/>
      <c r="B5" s="255"/>
      <c r="C5" s="255"/>
      <c r="D5" s="261"/>
      <c r="E5" s="264"/>
      <c r="F5" s="267"/>
      <c r="G5" s="290"/>
      <c r="H5" s="271" t="s">
        <v>97</v>
      </c>
      <c r="I5" s="273" t="s">
        <v>98</v>
      </c>
      <c r="J5" s="282" t="s">
        <v>99</v>
      </c>
      <c r="K5" s="275" t="s">
        <v>3</v>
      </c>
      <c r="L5" s="277"/>
      <c r="M5" s="278"/>
      <c r="N5" s="287"/>
      <c r="O5" s="220"/>
    </row>
    <row r="6" spans="1:19" ht="108.6" customHeight="1" thickBot="1" x14ac:dyDescent="0.25">
      <c r="A6" s="253"/>
      <c r="B6" s="256"/>
      <c r="C6" s="256"/>
      <c r="D6" s="262"/>
      <c r="E6" s="265"/>
      <c r="F6" s="268"/>
      <c r="G6" s="291"/>
      <c r="H6" s="272"/>
      <c r="I6" s="274"/>
      <c r="J6" s="283"/>
      <c r="K6" s="276"/>
      <c r="L6" s="26" t="s">
        <v>50</v>
      </c>
      <c r="M6" s="27" t="s">
        <v>51</v>
      </c>
      <c r="N6" s="288"/>
      <c r="O6" s="221"/>
    </row>
    <row r="7" spans="1:19" ht="14.25" customHeight="1" thickBot="1" x14ac:dyDescent="0.25">
      <c r="A7" s="7" t="s">
        <v>7</v>
      </c>
      <c r="B7" s="259" t="s">
        <v>58</v>
      </c>
      <c r="C7" s="259"/>
      <c r="D7" s="259"/>
      <c r="E7" s="259"/>
      <c r="F7" s="259"/>
      <c r="G7" s="259"/>
      <c r="H7" s="259"/>
      <c r="I7" s="259"/>
      <c r="J7" s="259"/>
      <c r="K7" s="259"/>
      <c r="L7" s="259"/>
      <c r="M7" s="259"/>
      <c r="N7" s="218"/>
      <c r="O7" s="168"/>
    </row>
    <row r="8" spans="1:19" ht="14.25" customHeight="1" thickBot="1" x14ac:dyDescent="0.25">
      <c r="A8" s="8" t="s">
        <v>7</v>
      </c>
      <c r="B8" s="22" t="s">
        <v>7</v>
      </c>
      <c r="C8" s="257" t="s">
        <v>59</v>
      </c>
      <c r="D8" s="257"/>
      <c r="E8" s="257"/>
      <c r="F8" s="257"/>
      <c r="G8" s="257"/>
      <c r="H8" s="257"/>
      <c r="I8" s="257"/>
      <c r="J8" s="257"/>
      <c r="K8" s="257"/>
      <c r="L8" s="257"/>
      <c r="M8" s="258"/>
      <c r="N8" s="169"/>
      <c r="O8" s="170"/>
    </row>
    <row r="9" spans="1:19" ht="28.15" customHeight="1" x14ac:dyDescent="0.2">
      <c r="A9" s="159" t="s">
        <v>7</v>
      </c>
      <c r="B9" s="161" t="s">
        <v>7</v>
      </c>
      <c r="C9" s="182" t="s">
        <v>7</v>
      </c>
      <c r="D9" s="136" t="s">
        <v>36</v>
      </c>
      <c r="E9" s="138" t="s">
        <v>33</v>
      </c>
      <c r="F9" s="140" t="s">
        <v>73</v>
      </c>
      <c r="G9" s="68" t="s">
        <v>30</v>
      </c>
      <c r="H9" s="30">
        <v>0</v>
      </c>
      <c r="I9" s="31">
        <v>0</v>
      </c>
      <c r="J9" s="32">
        <v>0</v>
      </c>
      <c r="K9" s="177" t="s">
        <v>38</v>
      </c>
      <c r="L9" s="33">
        <v>3</v>
      </c>
      <c r="M9" s="34">
        <v>20</v>
      </c>
      <c r="N9" s="142" t="s">
        <v>104</v>
      </c>
      <c r="O9" s="143"/>
    </row>
    <row r="10" spans="1:19" ht="7.9" customHeight="1" x14ac:dyDescent="0.2">
      <c r="A10" s="214"/>
      <c r="B10" s="215"/>
      <c r="C10" s="183"/>
      <c r="D10" s="185"/>
      <c r="E10" s="175"/>
      <c r="F10" s="176"/>
      <c r="G10" s="70"/>
      <c r="H10" s="35"/>
      <c r="I10" s="36"/>
      <c r="J10" s="37"/>
      <c r="K10" s="178"/>
      <c r="L10" s="38"/>
      <c r="M10" s="98"/>
      <c r="N10" s="144"/>
      <c r="O10" s="145"/>
      <c r="P10" s="23"/>
    </row>
    <row r="11" spans="1:19" ht="88.15" customHeight="1" thickBot="1" x14ac:dyDescent="0.25">
      <c r="A11" s="160"/>
      <c r="B11" s="162"/>
      <c r="C11" s="184"/>
      <c r="D11" s="137"/>
      <c r="E11" s="139"/>
      <c r="F11" s="141"/>
      <c r="G11" s="69" t="s">
        <v>8</v>
      </c>
      <c r="H11" s="39">
        <v>0</v>
      </c>
      <c r="I11" s="40">
        <f>I9</f>
        <v>0</v>
      </c>
      <c r="J11" s="41">
        <f>J9</f>
        <v>0</v>
      </c>
      <c r="K11" s="179"/>
      <c r="L11" s="118"/>
      <c r="M11" s="107"/>
      <c r="N11" s="146" t="s">
        <v>105</v>
      </c>
      <c r="O11" s="147"/>
      <c r="P11" s="23"/>
    </row>
    <row r="12" spans="1:19" ht="36" customHeight="1" x14ac:dyDescent="0.2">
      <c r="A12" s="159" t="s">
        <v>7</v>
      </c>
      <c r="B12" s="161" t="s">
        <v>7</v>
      </c>
      <c r="C12" s="182" t="s">
        <v>9</v>
      </c>
      <c r="D12" s="136" t="s">
        <v>37</v>
      </c>
      <c r="E12" s="138" t="s">
        <v>33</v>
      </c>
      <c r="F12" s="140" t="s">
        <v>73</v>
      </c>
      <c r="G12" s="68" t="s">
        <v>30</v>
      </c>
      <c r="H12" s="30">
        <v>2</v>
      </c>
      <c r="I12" s="31">
        <v>2</v>
      </c>
      <c r="J12" s="32">
        <v>2</v>
      </c>
      <c r="K12" s="43" t="s">
        <v>44</v>
      </c>
      <c r="L12" s="63">
        <v>250</v>
      </c>
      <c r="M12" s="100">
        <v>200</v>
      </c>
      <c r="N12" s="148" t="s">
        <v>106</v>
      </c>
      <c r="O12" s="149"/>
      <c r="P12" s="20"/>
      <c r="Q12" s="19"/>
      <c r="R12" s="19"/>
      <c r="S12" s="19"/>
    </row>
    <row r="13" spans="1:19" ht="25.9" customHeight="1" x14ac:dyDescent="0.2">
      <c r="A13" s="214"/>
      <c r="B13" s="215"/>
      <c r="C13" s="183"/>
      <c r="D13" s="185"/>
      <c r="E13" s="175"/>
      <c r="F13" s="176"/>
      <c r="G13" s="70"/>
      <c r="H13" s="35"/>
      <c r="I13" s="36"/>
      <c r="J13" s="37"/>
      <c r="K13" s="200" t="s">
        <v>45</v>
      </c>
      <c r="L13" s="64">
        <v>220</v>
      </c>
      <c r="M13" s="101">
        <v>174</v>
      </c>
      <c r="N13" s="150"/>
      <c r="O13" s="151"/>
      <c r="P13" s="20"/>
      <c r="Q13" s="19"/>
      <c r="R13" s="19"/>
      <c r="S13" s="19"/>
    </row>
    <row r="14" spans="1:19" ht="18" customHeight="1" thickBot="1" x14ac:dyDescent="0.25">
      <c r="A14" s="160"/>
      <c r="B14" s="162"/>
      <c r="C14" s="184"/>
      <c r="D14" s="137"/>
      <c r="E14" s="139"/>
      <c r="F14" s="141"/>
      <c r="G14" s="69" t="s">
        <v>8</v>
      </c>
      <c r="H14" s="44">
        <f>SUM(H12:H13)</f>
        <v>2</v>
      </c>
      <c r="I14" s="40">
        <f>I12</f>
        <v>2</v>
      </c>
      <c r="J14" s="41">
        <f>J12</f>
        <v>2</v>
      </c>
      <c r="K14" s="201"/>
      <c r="L14" s="45"/>
      <c r="M14" s="102"/>
      <c r="N14" s="152"/>
      <c r="O14" s="153"/>
      <c r="P14" s="20"/>
      <c r="Q14" s="19"/>
      <c r="R14" s="19"/>
      <c r="S14" s="19"/>
    </row>
    <row r="15" spans="1:19" ht="19.149999999999999" customHeight="1" x14ac:dyDescent="0.2">
      <c r="A15" s="17" t="s">
        <v>7</v>
      </c>
      <c r="B15" s="46" t="s">
        <v>7</v>
      </c>
      <c r="C15" s="116" t="s">
        <v>28</v>
      </c>
      <c r="D15" s="136" t="s">
        <v>79</v>
      </c>
      <c r="E15" s="138" t="s">
        <v>33</v>
      </c>
      <c r="F15" s="140" t="s">
        <v>73</v>
      </c>
      <c r="G15" s="68" t="s">
        <v>30</v>
      </c>
      <c r="H15" s="30">
        <v>4.0999999999999996</v>
      </c>
      <c r="I15" s="31">
        <v>0</v>
      </c>
      <c r="J15" s="32">
        <v>0</v>
      </c>
      <c r="K15" s="134" t="s">
        <v>81</v>
      </c>
      <c r="L15" s="33">
        <v>160</v>
      </c>
      <c r="M15" s="34"/>
      <c r="N15" s="148" t="s">
        <v>107</v>
      </c>
      <c r="O15" s="149"/>
      <c r="P15" s="20"/>
      <c r="Q15" s="19"/>
      <c r="R15" s="19"/>
      <c r="S15" s="19"/>
    </row>
    <row r="16" spans="1:19" ht="14.45" customHeight="1" thickBot="1" x14ac:dyDescent="0.25">
      <c r="A16" s="18"/>
      <c r="B16" s="47"/>
      <c r="C16" s="117"/>
      <c r="D16" s="137"/>
      <c r="E16" s="139"/>
      <c r="F16" s="141"/>
      <c r="G16" s="69" t="s">
        <v>8</v>
      </c>
      <c r="H16" s="44">
        <f>SUM(H15:H15)</f>
        <v>4.0999999999999996</v>
      </c>
      <c r="I16" s="40">
        <f>I15</f>
        <v>0</v>
      </c>
      <c r="J16" s="41">
        <f>J15</f>
        <v>0</v>
      </c>
      <c r="K16" s="135"/>
      <c r="L16" s="42"/>
      <c r="M16" s="99"/>
      <c r="N16" s="152"/>
      <c r="O16" s="153"/>
      <c r="P16" s="20"/>
      <c r="Q16" s="19"/>
      <c r="R16" s="19"/>
      <c r="S16" s="19"/>
    </row>
    <row r="17" spans="1:19" ht="25.9" customHeight="1" x14ac:dyDescent="0.2">
      <c r="A17" s="17" t="s">
        <v>7</v>
      </c>
      <c r="B17" s="46" t="s">
        <v>7</v>
      </c>
      <c r="C17" s="116" t="s">
        <v>29</v>
      </c>
      <c r="D17" s="136" t="s">
        <v>80</v>
      </c>
      <c r="E17" s="138" t="s">
        <v>33</v>
      </c>
      <c r="F17" s="140" t="s">
        <v>73</v>
      </c>
      <c r="G17" s="68" t="s">
        <v>30</v>
      </c>
      <c r="H17" s="30">
        <v>6</v>
      </c>
      <c r="I17" s="31">
        <v>6</v>
      </c>
      <c r="J17" s="32">
        <v>6</v>
      </c>
      <c r="K17" s="134" t="s">
        <v>82</v>
      </c>
      <c r="L17" s="33">
        <v>1</v>
      </c>
      <c r="M17" s="33">
        <v>1</v>
      </c>
      <c r="N17" s="148" t="s">
        <v>112</v>
      </c>
      <c r="O17" s="149"/>
      <c r="P17" s="20"/>
      <c r="Q17" s="19"/>
      <c r="R17" s="19"/>
      <c r="S17" s="19"/>
    </row>
    <row r="18" spans="1:19" ht="15.6" customHeight="1" thickBot="1" x14ac:dyDescent="0.25">
      <c r="A18" s="18"/>
      <c r="B18" s="47"/>
      <c r="C18" s="117"/>
      <c r="D18" s="137"/>
      <c r="E18" s="139"/>
      <c r="F18" s="141"/>
      <c r="G18" s="69" t="s">
        <v>8</v>
      </c>
      <c r="H18" s="44">
        <f>SUM(H17:H17)</f>
        <v>6</v>
      </c>
      <c r="I18" s="40">
        <f>I17</f>
        <v>6</v>
      </c>
      <c r="J18" s="41">
        <f>J17</f>
        <v>6</v>
      </c>
      <c r="K18" s="135"/>
      <c r="L18" s="42"/>
      <c r="M18" s="99"/>
      <c r="N18" s="152"/>
      <c r="O18" s="153"/>
      <c r="P18" s="20"/>
      <c r="Q18" s="19"/>
      <c r="R18" s="19"/>
      <c r="S18" s="19"/>
    </row>
    <row r="19" spans="1:19" ht="23.25" customHeight="1" x14ac:dyDescent="0.2">
      <c r="A19" s="17" t="s">
        <v>7</v>
      </c>
      <c r="B19" s="46" t="s">
        <v>7</v>
      </c>
      <c r="C19" s="116" t="s">
        <v>32</v>
      </c>
      <c r="D19" s="136" t="s">
        <v>47</v>
      </c>
      <c r="E19" s="138" t="s">
        <v>33</v>
      </c>
      <c r="F19" s="140" t="s">
        <v>73</v>
      </c>
      <c r="G19" s="68" t="s">
        <v>30</v>
      </c>
      <c r="H19" s="30">
        <v>1</v>
      </c>
      <c r="I19" s="31">
        <v>1</v>
      </c>
      <c r="J19" s="32">
        <v>0.8</v>
      </c>
      <c r="K19" s="134" t="s">
        <v>41</v>
      </c>
      <c r="L19" s="33">
        <v>1</v>
      </c>
      <c r="M19" s="33">
        <v>1</v>
      </c>
      <c r="N19" s="148" t="s">
        <v>108</v>
      </c>
      <c r="O19" s="149"/>
      <c r="P19" s="20"/>
      <c r="Q19" s="19"/>
      <c r="R19" s="19"/>
      <c r="S19" s="19"/>
    </row>
    <row r="20" spans="1:19" ht="8.4499999999999993" customHeight="1" thickBot="1" x14ac:dyDescent="0.25">
      <c r="A20" s="18"/>
      <c r="B20" s="47"/>
      <c r="C20" s="117"/>
      <c r="D20" s="137"/>
      <c r="E20" s="139"/>
      <c r="F20" s="141"/>
      <c r="G20" s="69" t="s">
        <v>8</v>
      </c>
      <c r="H20" s="44">
        <f>SUM(H19:H19)</f>
        <v>1</v>
      </c>
      <c r="I20" s="40">
        <f>I19</f>
        <v>1</v>
      </c>
      <c r="J20" s="41">
        <f>J19</f>
        <v>0.8</v>
      </c>
      <c r="K20" s="135"/>
      <c r="L20" s="42"/>
      <c r="M20" s="77"/>
      <c r="N20" s="152"/>
      <c r="O20" s="153"/>
      <c r="P20" s="20"/>
      <c r="Q20" s="19"/>
      <c r="R20" s="19"/>
      <c r="S20" s="19"/>
    </row>
    <row r="21" spans="1:19" ht="25.9" customHeight="1" x14ac:dyDescent="0.2">
      <c r="A21" s="159" t="s">
        <v>7</v>
      </c>
      <c r="B21" s="161" t="s">
        <v>7</v>
      </c>
      <c r="C21" s="182" t="s">
        <v>42</v>
      </c>
      <c r="D21" s="136" t="s">
        <v>60</v>
      </c>
      <c r="E21" s="138" t="s">
        <v>33</v>
      </c>
      <c r="F21" s="140" t="s">
        <v>73</v>
      </c>
      <c r="G21" s="68" t="s">
        <v>30</v>
      </c>
      <c r="H21" s="30">
        <v>5.5</v>
      </c>
      <c r="I21" s="31">
        <v>5.5</v>
      </c>
      <c r="J21" s="32">
        <v>5.5</v>
      </c>
      <c r="K21" s="177" t="s">
        <v>39</v>
      </c>
      <c r="L21" s="48">
        <v>25</v>
      </c>
      <c r="M21" s="103" t="s">
        <v>111</v>
      </c>
      <c r="N21" s="154" t="s">
        <v>109</v>
      </c>
      <c r="O21" s="149"/>
      <c r="P21" s="20"/>
      <c r="Q21" s="19"/>
      <c r="R21" s="19"/>
      <c r="S21" s="19"/>
    </row>
    <row r="22" spans="1:19" ht="17.45" customHeight="1" x14ac:dyDescent="0.2">
      <c r="A22" s="214"/>
      <c r="B22" s="215"/>
      <c r="C22" s="183"/>
      <c r="D22" s="185"/>
      <c r="E22" s="175"/>
      <c r="F22" s="176"/>
      <c r="G22" s="70"/>
      <c r="H22" s="35"/>
      <c r="I22" s="36"/>
      <c r="J22" s="37"/>
      <c r="K22" s="178"/>
      <c r="L22" s="38"/>
      <c r="M22" s="98"/>
      <c r="N22" s="150"/>
      <c r="O22" s="151"/>
      <c r="P22" s="20"/>
      <c r="Q22" s="19"/>
      <c r="R22" s="19"/>
      <c r="S22" s="19"/>
    </row>
    <row r="23" spans="1:19" ht="16.149999999999999" customHeight="1" thickBot="1" x14ac:dyDescent="0.25">
      <c r="A23" s="160"/>
      <c r="B23" s="162"/>
      <c r="C23" s="184"/>
      <c r="D23" s="137"/>
      <c r="E23" s="139"/>
      <c r="F23" s="141"/>
      <c r="G23" s="69" t="s">
        <v>8</v>
      </c>
      <c r="H23" s="44">
        <f>SUM(H21:H22)</f>
        <v>5.5</v>
      </c>
      <c r="I23" s="40">
        <f>I21</f>
        <v>5.5</v>
      </c>
      <c r="J23" s="41">
        <f>J21</f>
        <v>5.5</v>
      </c>
      <c r="K23" s="179"/>
      <c r="L23" s="42"/>
      <c r="M23" s="99"/>
      <c r="N23" s="152"/>
      <c r="O23" s="153"/>
      <c r="P23" s="20"/>
      <c r="Q23" s="19"/>
      <c r="R23" s="19"/>
      <c r="S23" s="19"/>
    </row>
    <row r="24" spans="1:19" ht="13.5" customHeight="1" x14ac:dyDescent="0.2">
      <c r="A24" s="159" t="s">
        <v>7</v>
      </c>
      <c r="B24" s="161" t="s">
        <v>7</v>
      </c>
      <c r="C24" s="182" t="s">
        <v>43</v>
      </c>
      <c r="D24" s="136" t="s">
        <v>72</v>
      </c>
      <c r="E24" s="138" t="s">
        <v>33</v>
      </c>
      <c r="F24" s="140" t="s">
        <v>73</v>
      </c>
      <c r="G24" s="68" t="s">
        <v>30</v>
      </c>
      <c r="H24" s="30">
        <v>428</v>
      </c>
      <c r="I24" s="31">
        <v>428</v>
      </c>
      <c r="J24" s="32">
        <v>398.2</v>
      </c>
      <c r="K24" s="134"/>
      <c r="L24" s="33" t="s">
        <v>34</v>
      </c>
      <c r="M24" s="33" t="s">
        <v>34</v>
      </c>
      <c r="N24" s="148" t="s">
        <v>110</v>
      </c>
      <c r="O24" s="149"/>
      <c r="P24" s="20"/>
      <c r="Q24" s="19"/>
      <c r="R24" s="19"/>
      <c r="S24" s="19"/>
    </row>
    <row r="25" spans="1:19" ht="55.15" customHeight="1" thickBot="1" x14ac:dyDescent="0.25">
      <c r="A25" s="160"/>
      <c r="B25" s="162"/>
      <c r="C25" s="184"/>
      <c r="D25" s="137"/>
      <c r="E25" s="139"/>
      <c r="F25" s="141"/>
      <c r="G25" s="69" t="s">
        <v>8</v>
      </c>
      <c r="H25" s="44">
        <f>SUM(H24:H24)</f>
        <v>428</v>
      </c>
      <c r="I25" s="49">
        <f>SUM(I24:I24)</f>
        <v>428</v>
      </c>
      <c r="J25" s="49">
        <f>SUM(J24:J24)</f>
        <v>398.2</v>
      </c>
      <c r="K25" s="135"/>
      <c r="L25" s="42"/>
      <c r="M25" s="99"/>
      <c r="N25" s="152"/>
      <c r="O25" s="153"/>
      <c r="P25" s="20"/>
      <c r="Q25" s="19"/>
      <c r="R25" s="19"/>
      <c r="S25" s="19"/>
    </row>
    <row r="26" spans="1:19" ht="37.15" customHeight="1" x14ac:dyDescent="0.2">
      <c r="A26" s="159" t="s">
        <v>7</v>
      </c>
      <c r="B26" s="161" t="s">
        <v>7</v>
      </c>
      <c r="C26" s="182" t="s">
        <v>83</v>
      </c>
      <c r="D26" s="136" t="s">
        <v>84</v>
      </c>
      <c r="E26" s="138" t="s">
        <v>33</v>
      </c>
      <c r="F26" s="140" t="s">
        <v>73</v>
      </c>
      <c r="G26" s="68" t="s">
        <v>30</v>
      </c>
      <c r="H26" s="30">
        <v>8</v>
      </c>
      <c r="I26" s="31">
        <v>8</v>
      </c>
      <c r="J26" s="32">
        <v>1.2</v>
      </c>
      <c r="K26" s="134" t="s">
        <v>85</v>
      </c>
      <c r="L26" s="33">
        <v>2</v>
      </c>
      <c r="M26" s="34">
        <v>3</v>
      </c>
      <c r="N26" s="148" t="s">
        <v>113</v>
      </c>
      <c r="O26" s="149"/>
      <c r="P26" s="20"/>
      <c r="Q26" s="19"/>
      <c r="R26" s="19"/>
      <c r="S26" s="19"/>
    </row>
    <row r="27" spans="1:19" ht="111.6" customHeight="1" thickBot="1" x14ac:dyDescent="0.25">
      <c r="A27" s="160"/>
      <c r="B27" s="162"/>
      <c r="C27" s="184"/>
      <c r="D27" s="137"/>
      <c r="E27" s="139"/>
      <c r="F27" s="141"/>
      <c r="G27" s="69" t="s">
        <v>8</v>
      </c>
      <c r="H27" s="44">
        <f>SUM(H26:H26)</f>
        <v>8</v>
      </c>
      <c r="I27" s="49">
        <f>SUM(I26:I26)</f>
        <v>8</v>
      </c>
      <c r="J27" s="49">
        <f>SUM(J26:J26)</f>
        <v>1.2</v>
      </c>
      <c r="K27" s="135"/>
      <c r="L27" s="42"/>
      <c r="M27" s="99"/>
      <c r="N27" s="152"/>
      <c r="O27" s="153"/>
      <c r="P27" s="20"/>
      <c r="Q27" s="19"/>
      <c r="R27" s="19"/>
      <c r="S27" s="19"/>
    </row>
    <row r="28" spans="1:19" ht="18" customHeight="1" thickBot="1" x14ac:dyDescent="0.25">
      <c r="A28" s="8" t="s">
        <v>7</v>
      </c>
      <c r="B28" s="50"/>
      <c r="C28" s="172" t="s">
        <v>10</v>
      </c>
      <c r="D28" s="173"/>
      <c r="E28" s="173"/>
      <c r="F28" s="173"/>
      <c r="G28" s="174"/>
      <c r="H28" s="51">
        <f>H23+H20+H14+H11+H25+H18+H16+H27</f>
        <v>454.6</v>
      </c>
      <c r="I28" s="51">
        <f t="shared" ref="I28:J28" si="0">I23+I20+I14+I11+I25+I18+I16+I27</f>
        <v>450.5</v>
      </c>
      <c r="J28" s="51">
        <f t="shared" si="0"/>
        <v>413.7</v>
      </c>
      <c r="K28" s="52"/>
      <c r="L28" s="53"/>
      <c r="M28" s="53"/>
      <c r="N28" s="245"/>
      <c r="O28" s="246"/>
      <c r="P28" s="19"/>
      <c r="Q28" s="19"/>
      <c r="R28" s="19"/>
      <c r="S28" s="19"/>
    </row>
    <row r="29" spans="1:19" ht="19.149999999999999" customHeight="1" thickBot="1" x14ac:dyDescent="0.25">
      <c r="A29" s="29" t="s">
        <v>9</v>
      </c>
      <c r="B29" s="244" t="s">
        <v>46</v>
      </c>
      <c r="C29" s="244"/>
      <c r="D29" s="244"/>
      <c r="E29" s="244"/>
      <c r="F29" s="244"/>
      <c r="G29" s="244"/>
      <c r="H29" s="244"/>
      <c r="I29" s="244"/>
      <c r="J29" s="244"/>
      <c r="K29" s="244"/>
      <c r="L29" s="244"/>
      <c r="M29" s="244"/>
      <c r="N29" s="225"/>
      <c r="O29" s="236"/>
      <c r="P29" s="19"/>
      <c r="Q29" s="19"/>
      <c r="R29" s="19"/>
      <c r="S29" s="19"/>
    </row>
    <row r="30" spans="1:19" ht="14.25" customHeight="1" thickBot="1" x14ac:dyDescent="0.25">
      <c r="A30" s="8" t="s">
        <v>9</v>
      </c>
      <c r="B30" s="54" t="s">
        <v>7</v>
      </c>
      <c r="C30" s="180" t="s">
        <v>48</v>
      </c>
      <c r="D30" s="181"/>
      <c r="E30" s="211"/>
      <c r="F30" s="211"/>
      <c r="G30" s="181"/>
      <c r="H30" s="181"/>
      <c r="I30" s="181"/>
      <c r="J30" s="181"/>
      <c r="K30" s="181"/>
      <c r="L30" s="181"/>
      <c r="M30" s="181"/>
      <c r="N30" s="237"/>
      <c r="O30" s="238"/>
      <c r="P30" s="19"/>
      <c r="Q30" s="19"/>
      <c r="R30" s="19"/>
      <c r="S30" s="19"/>
    </row>
    <row r="31" spans="1:19" ht="14.25" customHeight="1" x14ac:dyDescent="0.2">
      <c r="A31" s="159" t="s">
        <v>9</v>
      </c>
      <c r="B31" s="161" t="s">
        <v>7</v>
      </c>
      <c r="C31" s="163" t="s">
        <v>7</v>
      </c>
      <c r="D31" s="165" t="s">
        <v>61</v>
      </c>
      <c r="E31" s="138" t="s">
        <v>33</v>
      </c>
      <c r="F31" s="140" t="s">
        <v>31</v>
      </c>
      <c r="G31" s="68" t="s">
        <v>30</v>
      </c>
      <c r="H31" s="55">
        <v>0.7</v>
      </c>
      <c r="I31" s="56">
        <v>0.7</v>
      </c>
      <c r="J31" s="32">
        <v>0.6</v>
      </c>
      <c r="K31" s="134" t="s">
        <v>95</v>
      </c>
      <c r="L31" s="212" t="s">
        <v>34</v>
      </c>
      <c r="M31" s="186" t="s">
        <v>34</v>
      </c>
      <c r="N31" s="225"/>
      <c r="O31" s="226"/>
      <c r="P31" s="20"/>
      <c r="Q31" s="19"/>
      <c r="R31" s="19"/>
      <c r="S31" s="19"/>
    </row>
    <row r="32" spans="1:19" ht="28.15" customHeight="1" thickBot="1" x14ac:dyDescent="0.25">
      <c r="A32" s="160"/>
      <c r="B32" s="162"/>
      <c r="C32" s="164"/>
      <c r="D32" s="166"/>
      <c r="E32" s="139"/>
      <c r="F32" s="141"/>
      <c r="G32" s="69" t="s">
        <v>8</v>
      </c>
      <c r="H32" s="57">
        <f>H31*1</f>
        <v>0.7</v>
      </c>
      <c r="I32" s="57">
        <f t="shared" ref="I32:J32" si="1">I31*1</f>
        <v>0.7</v>
      </c>
      <c r="J32" s="57">
        <f t="shared" si="1"/>
        <v>0.6</v>
      </c>
      <c r="K32" s="135"/>
      <c r="L32" s="213"/>
      <c r="M32" s="187"/>
      <c r="N32" s="227"/>
      <c r="O32" s="221"/>
      <c r="P32" s="20"/>
      <c r="Q32" s="19"/>
      <c r="R32" s="19"/>
      <c r="S32" s="19"/>
    </row>
    <row r="33" spans="1:19" ht="40.15" customHeight="1" x14ac:dyDescent="0.2">
      <c r="A33" s="159" t="s">
        <v>9</v>
      </c>
      <c r="B33" s="161" t="s">
        <v>7</v>
      </c>
      <c r="C33" s="163" t="s">
        <v>42</v>
      </c>
      <c r="D33" s="165" t="s">
        <v>100</v>
      </c>
      <c r="E33" s="138" t="s">
        <v>33</v>
      </c>
      <c r="F33" s="140" t="s">
        <v>31</v>
      </c>
      <c r="G33" s="68" t="s">
        <v>30</v>
      </c>
      <c r="H33" s="55">
        <v>2.4</v>
      </c>
      <c r="I33" s="56">
        <v>8.4</v>
      </c>
      <c r="J33" s="32">
        <v>8.4</v>
      </c>
      <c r="K33" s="125" t="s">
        <v>101</v>
      </c>
      <c r="L33" s="126" t="s">
        <v>34</v>
      </c>
      <c r="M33" s="127"/>
      <c r="N33" s="148" t="s">
        <v>114</v>
      </c>
      <c r="O33" s="149"/>
      <c r="P33" s="20"/>
      <c r="Q33" s="19"/>
      <c r="R33" s="19"/>
      <c r="S33" s="19"/>
    </row>
    <row r="34" spans="1:19" ht="42" customHeight="1" thickBot="1" x14ac:dyDescent="0.25">
      <c r="A34" s="160"/>
      <c r="B34" s="162"/>
      <c r="C34" s="164"/>
      <c r="D34" s="166"/>
      <c r="E34" s="139"/>
      <c r="F34" s="141"/>
      <c r="G34" s="69" t="s">
        <v>8</v>
      </c>
      <c r="H34" s="57">
        <f>H33*1</f>
        <v>2.4</v>
      </c>
      <c r="I34" s="57">
        <f t="shared" ref="I34:J34" si="2">I33*1</f>
        <v>8.4</v>
      </c>
      <c r="J34" s="57">
        <f t="shared" si="2"/>
        <v>8.4</v>
      </c>
      <c r="K34" s="122" t="s">
        <v>102</v>
      </c>
      <c r="L34" s="123" t="s">
        <v>34</v>
      </c>
      <c r="M34" s="124"/>
      <c r="N34" s="152"/>
      <c r="O34" s="153"/>
      <c r="P34" s="20"/>
      <c r="Q34" s="19"/>
      <c r="R34" s="19"/>
      <c r="S34" s="19"/>
    </row>
    <row r="35" spans="1:19" ht="18" customHeight="1" thickBot="1" x14ac:dyDescent="0.25">
      <c r="A35" s="8" t="s">
        <v>9</v>
      </c>
      <c r="B35" s="50"/>
      <c r="C35" s="172" t="s">
        <v>10</v>
      </c>
      <c r="D35" s="173"/>
      <c r="E35" s="173"/>
      <c r="F35" s="173"/>
      <c r="G35" s="174"/>
      <c r="H35" s="51">
        <f>H32+H34</f>
        <v>3.0999999999999996</v>
      </c>
      <c r="I35" s="51">
        <f t="shared" ref="I35:J35" si="3">I32+I34</f>
        <v>9.1</v>
      </c>
      <c r="J35" s="51">
        <f t="shared" si="3"/>
        <v>9</v>
      </c>
      <c r="K35" s="52"/>
      <c r="L35" s="53"/>
      <c r="M35" s="53"/>
      <c r="N35" s="119"/>
      <c r="O35" s="120"/>
      <c r="P35" s="20"/>
      <c r="Q35" s="19"/>
      <c r="R35" s="19"/>
      <c r="S35" s="19"/>
    </row>
    <row r="36" spans="1:19" ht="18.600000000000001" customHeight="1" thickBot="1" x14ac:dyDescent="0.25">
      <c r="A36" s="7" t="s">
        <v>29</v>
      </c>
      <c r="B36" s="202" t="s">
        <v>86</v>
      </c>
      <c r="C36" s="203"/>
      <c r="D36" s="203"/>
      <c r="E36" s="203"/>
      <c r="F36" s="203"/>
      <c r="G36" s="203"/>
      <c r="H36" s="203"/>
      <c r="I36" s="203"/>
      <c r="J36" s="203"/>
      <c r="K36" s="203"/>
      <c r="L36" s="203"/>
      <c r="M36" s="204"/>
      <c r="N36" s="121"/>
      <c r="O36" s="120"/>
      <c r="P36" s="20"/>
      <c r="Q36" s="19"/>
      <c r="R36" s="19"/>
      <c r="S36" s="19"/>
    </row>
    <row r="37" spans="1:19" ht="15" customHeight="1" thickBot="1" x14ac:dyDescent="0.25">
      <c r="A37" s="8" t="s">
        <v>29</v>
      </c>
      <c r="B37" s="54" t="s">
        <v>7</v>
      </c>
      <c r="C37" s="180" t="s">
        <v>87</v>
      </c>
      <c r="D37" s="181"/>
      <c r="E37" s="181"/>
      <c r="F37" s="181"/>
      <c r="G37" s="181"/>
      <c r="H37" s="181"/>
      <c r="I37" s="181"/>
      <c r="J37" s="181"/>
      <c r="K37" s="181"/>
      <c r="L37" s="181"/>
      <c r="M37" s="181"/>
      <c r="N37" s="109"/>
      <c r="O37" s="108"/>
      <c r="P37" s="20"/>
      <c r="Q37" s="19"/>
      <c r="R37" s="19"/>
      <c r="S37" s="19"/>
    </row>
    <row r="38" spans="1:19" ht="121.15" customHeight="1" thickBot="1" x14ac:dyDescent="0.25">
      <c r="A38" s="190" t="s">
        <v>29</v>
      </c>
      <c r="B38" s="248" t="s">
        <v>7</v>
      </c>
      <c r="C38" s="205" t="s">
        <v>7</v>
      </c>
      <c r="D38" s="193" t="s">
        <v>92</v>
      </c>
      <c r="E38" s="208" t="s">
        <v>33</v>
      </c>
      <c r="F38" s="216" t="s">
        <v>88</v>
      </c>
      <c r="G38" s="68" t="s">
        <v>40</v>
      </c>
      <c r="H38" s="55">
        <v>23</v>
      </c>
      <c r="I38" s="71">
        <v>23</v>
      </c>
      <c r="J38" s="32">
        <v>21.8</v>
      </c>
      <c r="K38" s="110" t="s">
        <v>89</v>
      </c>
      <c r="L38" s="113">
        <v>20</v>
      </c>
      <c r="M38" s="131">
        <v>20</v>
      </c>
      <c r="N38" s="188" t="s">
        <v>117</v>
      </c>
      <c r="O38" s="189"/>
      <c r="P38" s="20"/>
      <c r="Q38" s="19"/>
      <c r="R38" s="19"/>
      <c r="S38" s="19"/>
    </row>
    <row r="39" spans="1:19" ht="114.6" customHeight="1" thickBot="1" x14ac:dyDescent="0.25">
      <c r="A39" s="191"/>
      <c r="B39" s="249"/>
      <c r="C39" s="206"/>
      <c r="D39" s="194"/>
      <c r="E39" s="209"/>
      <c r="F39" s="247"/>
      <c r="G39" s="70"/>
      <c r="H39" s="105"/>
      <c r="I39" s="106"/>
      <c r="J39" s="37"/>
      <c r="K39" s="111" t="s">
        <v>90</v>
      </c>
      <c r="L39" s="132">
        <v>5</v>
      </c>
      <c r="M39" s="133">
        <v>9.5500000000000007</v>
      </c>
      <c r="N39" s="188" t="s">
        <v>118</v>
      </c>
      <c r="O39" s="189"/>
      <c r="P39" s="20"/>
      <c r="Q39" s="19"/>
      <c r="R39" s="19"/>
      <c r="S39" s="19"/>
    </row>
    <row r="40" spans="1:19" ht="46.9" customHeight="1" thickBot="1" x14ac:dyDescent="0.25">
      <c r="A40" s="192"/>
      <c r="B40" s="250"/>
      <c r="C40" s="207"/>
      <c r="D40" s="195"/>
      <c r="E40" s="210"/>
      <c r="F40" s="217"/>
      <c r="G40" s="104" t="s">
        <v>8</v>
      </c>
      <c r="H40" s="57">
        <f>H38</f>
        <v>23</v>
      </c>
      <c r="I40" s="57">
        <f>I38</f>
        <v>23</v>
      </c>
      <c r="J40" s="41">
        <f>J38</f>
        <v>21.8</v>
      </c>
      <c r="K40" s="112" t="s">
        <v>91</v>
      </c>
      <c r="L40" s="114">
        <v>20</v>
      </c>
      <c r="M40" s="115">
        <v>56</v>
      </c>
      <c r="N40" s="188" t="s">
        <v>116</v>
      </c>
      <c r="O40" s="189"/>
      <c r="P40" s="20"/>
      <c r="Q40" s="19"/>
      <c r="R40" s="19"/>
      <c r="S40" s="19"/>
    </row>
    <row r="41" spans="1:19" ht="67.900000000000006" customHeight="1" x14ac:dyDescent="0.2">
      <c r="A41" s="190" t="s">
        <v>29</v>
      </c>
      <c r="B41" s="248" t="s">
        <v>7</v>
      </c>
      <c r="C41" s="205" t="s">
        <v>9</v>
      </c>
      <c r="D41" s="193" t="s">
        <v>93</v>
      </c>
      <c r="E41" s="208" t="s">
        <v>33</v>
      </c>
      <c r="F41" s="216" t="s">
        <v>88</v>
      </c>
      <c r="G41" s="68" t="s">
        <v>40</v>
      </c>
      <c r="H41" s="55">
        <v>12</v>
      </c>
      <c r="I41" s="71">
        <v>12</v>
      </c>
      <c r="J41" s="32">
        <v>9.5</v>
      </c>
      <c r="K41" s="196" t="s">
        <v>94</v>
      </c>
      <c r="L41" s="198">
        <v>2</v>
      </c>
      <c r="M41" s="198">
        <v>3</v>
      </c>
      <c r="N41" s="155" t="s">
        <v>115</v>
      </c>
      <c r="O41" s="156"/>
      <c r="P41" s="20"/>
      <c r="Q41" s="19"/>
      <c r="R41" s="19"/>
      <c r="S41" s="19"/>
    </row>
    <row r="42" spans="1:19" ht="99" customHeight="1" thickBot="1" x14ac:dyDescent="0.25">
      <c r="A42" s="191"/>
      <c r="B42" s="249"/>
      <c r="C42" s="206"/>
      <c r="D42" s="194"/>
      <c r="E42" s="209"/>
      <c r="F42" s="217"/>
      <c r="G42" s="65" t="s">
        <v>8</v>
      </c>
      <c r="H42" s="66">
        <f>H41</f>
        <v>12</v>
      </c>
      <c r="I42" s="66">
        <f>I41</f>
        <v>12</v>
      </c>
      <c r="J42" s="67">
        <f>J41</f>
        <v>9.5</v>
      </c>
      <c r="K42" s="197"/>
      <c r="L42" s="199"/>
      <c r="M42" s="199"/>
      <c r="N42" s="157"/>
      <c r="O42" s="158"/>
      <c r="P42" s="20"/>
      <c r="Q42" s="19"/>
      <c r="R42" s="19"/>
      <c r="S42" s="19"/>
    </row>
    <row r="43" spans="1:19" ht="12.75" customHeight="1" thickBot="1" x14ac:dyDescent="0.25">
      <c r="A43" s="9" t="s">
        <v>29</v>
      </c>
      <c r="B43" s="50" t="s">
        <v>7</v>
      </c>
      <c r="C43" s="172" t="s">
        <v>10</v>
      </c>
      <c r="D43" s="173"/>
      <c r="E43" s="173"/>
      <c r="F43" s="173"/>
      <c r="G43" s="174"/>
      <c r="H43" s="58">
        <f>H40+H42</f>
        <v>35</v>
      </c>
      <c r="I43" s="72">
        <f>I40+I42</f>
        <v>35</v>
      </c>
      <c r="J43" s="72">
        <f>J40+J42</f>
        <v>31.3</v>
      </c>
      <c r="K43" s="52"/>
      <c r="L43" s="53"/>
      <c r="M43" s="53"/>
      <c r="N43" s="167"/>
      <c r="O43" s="168"/>
      <c r="P43" s="19"/>
      <c r="Q43" s="19"/>
      <c r="R43" s="19"/>
      <c r="S43" s="19"/>
    </row>
    <row r="44" spans="1:19" ht="12" customHeight="1" thickBot="1" x14ac:dyDescent="0.25">
      <c r="A44" s="10" t="s">
        <v>7</v>
      </c>
      <c r="B44" s="304" t="s">
        <v>11</v>
      </c>
      <c r="C44" s="305"/>
      <c r="D44" s="305"/>
      <c r="E44" s="305"/>
      <c r="F44" s="305"/>
      <c r="G44" s="305"/>
      <c r="H44" s="59">
        <f>H43+H35+H28</f>
        <v>492.70000000000005</v>
      </c>
      <c r="I44" s="73">
        <f>I43+I35+I28</f>
        <v>494.6</v>
      </c>
      <c r="J44" s="74">
        <f>J43+J35+J28</f>
        <v>454</v>
      </c>
      <c r="K44" s="171"/>
      <c r="L44" s="171"/>
      <c r="M44" s="171"/>
      <c r="N44" s="169"/>
      <c r="O44" s="170"/>
      <c r="P44" s="19"/>
      <c r="Q44" s="19"/>
      <c r="R44" s="19"/>
      <c r="S44" s="19"/>
    </row>
    <row r="45" spans="1:19" ht="8.4499999999999993" customHeight="1" x14ac:dyDescent="0.2">
      <c r="A45" s="75"/>
      <c r="B45" s="75"/>
      <c r="C45" s="75"/>
      <c r="D45" s="75"/>
      <c r="E45" s="78"/>
      <c r="F45" s="75"/>
      <c r="G45" s="79"/>
      <c r="H45" s="75"/>
      <c r="I45" s="75"/>
      <c r="J45" s="75"/>
      <c r="K45" s="75"/>
      <c r="L45" s="80"/>
      <c r="M45" s="75"/>
      <c r="N45" s="76"/>
      <c r="O45" s="76"/>
    </row>
    <row r="46" spans="1:19" ht="8.4499999999999993" customHeight="1" x14ac:dyDescent="0.2">
      <c r="A46" s="75"/>
      <c r="B46" s="75"/>
      <c r="C46" s="75"/>
      <c r="D46" s="75"/>
      <c r="E46" s="78"/>
      <c r="F46" s="75"/>
      <c r="G46" s="79"/>
      <c r="H46" s="75"/>
      <c r="I46" s="75"/>
      <c r="J46" s="75"/>
      <c r="K46" s="75"/>
      <c r="L46" s="80"/>
      <c r="M46" s="75"/>
      <c r="N46" s="76"/>
      <c r="O46" s="76"/>
    </row>
    <row r="47" spans="1:19" ht="8.4499999999999993" customHeight="1" x14ac:dyDescent="0.2">
      <c r="A47" s="75"/>
      <c r="B47" s="75"/>
      <c r="C47" s="75"/>
      <c r="D47" s="75"/>
      <c r="E47" s="78"/>
      <c r="F47" s="75"/>
      <c r="G47" s="79"/>
      <c r="H47" s="75"/>
      <c r="I47" s="75"/>
      <c r="J47" s="75"/>
      <c r="K47" s="75"/>
      <c r="L47" s="80"/>
      <c r="M47" s="75"/>
      <c r="N47" s="76"/>
      <c r="O47" s="76"/>
    </row>
    <row r="48" spans="1:19" ht="8.4499999999999993" customHeight="1" x14ac:dyDescent="0.2">
      <c r="A48" s="75"/>
      <c r="B48" s="75"/>
      <c r="K48" s="75"/>
      <c r="L48" s="80"/>
      <c r="M48" s="75"/>
      <c r="N48" s="76"/>
      <c r="O48" s="76"/>
    </row>
    <row r="49" spans="1:19" ht="18" customHeight="1" thickBot="1" x14ac:dyDescent="0.25">
      <c r="A49" s="75"/>
      <c r="B49" s="75"/>
      <c r="C49" s="128"/>
      <c r="D49" s="129"/>
      <c r="E49" s="130"/>
      <c r="F49" s="239" t="s">
        <v>12</v>
      </c>
      <c r="G49" s="240"/>
      <c r="H49" s="240"/>
      <c r="I49" s="240"/>
      <c r="J49" s="240"/>
      <c r="K49" s="75"/>
      <c r="L49" s="80"/>
      <c r="M49" s="75"/>
      <c r="N49" s="76"/>
      <c r="O49" s="76"/>
      <c r="P49" s="19"/>
      <c r="Q49" s="19"/>
      <c r="R49" s="19"/>
      <c r="S49" s="19"/>
    </row>
    <row r="50" spans="1:19" ht="84.75" thickBot="1" x14ac:dyDescent="0.25">
      <c r="A50" s="75"/>
      <c r="B50" s="75"/>
      <c r="C50" s="241" t="s">
        <v>13</v>
      </c>
      <c r="D50" s="242"/>
      <c r="E50" s="242"/>
      <c r="F50" s="242"/>
      <c r="G50" s="243"/>
      <c r="H50" s="81" t="s">
        <v>103</v>
      </c>
      <c r="I50" s="82" t="s">
        <v>98</v>
      </c>
      <c r="J50" s="82" t="s">
        <v>99</v>
      </c>
      <c r="K50" s="75"/>
      <c r="L50" s="80"/>
      <c r="M50" s="75"/>
      <c r="N50" s="76"/>
      <c r="O50" s="76"/>
    </row>
    <row r="51" spans="1:19" ht="13.5" thickBot="1" x14ac:dyDescent="0.25">
      <c r="A51" s="75"/>
      <c r="B51" s="75"/>
      <c r="C51" s="294" t="s">
        <v>14</v>
      </c>
      <c r="D51" s="295"/>
      <c r="E51" s="295"/>
      <c r="F51" s="295"/>
      <c r="G51" s="296"/>
      <c r="H51" s="83">
        <f>H52+H53+H54+H57+H55+H56</f>
        <v>492.7</v>
      </c>
      <c r="I51" s="83">
        <f t="shared" ref="I51:J51" si="4">I52+I53+I54+I57+I55+I56</f>
        <v>494.6</v>
      </c>
      <c r="J51" s="92">
        <f t="shared" si="4"/>
        <v>454</v>
      </c>
      <c r="K51" s="75"/>
      <c r="L51" s="80"/>
      <c r="M51" s="75"/>
      <c r="N51" s="76"/>
      <c r="O51" s="76"/>
    </row>
    <row r="52" spans="1:19" ht="12.75" x14ac:dyDescent="0.2">
      <c r="A52" s="75"/>
      <c r="B52" s="75"/>
      <c r="C52" s="230" t="s">
        <v>52</v>
      </c>
      <c r="D52" s="231"/>
      <c r="E52" s="231"/>
      <c r="F52" s="231"/>
      <c r="G52" s="303"/>
      <c r="H52" s="84">
        <v>492.7</v>
      </c>
      <c r="I52" s="85">
        <v>494.6</v>
      </c>
      <c r="J52" s="93">
        <v>454</v>
      </c>
      <c r="K52" s="75"/>
      <c r="L52" s="80"/>
      <c r="M52" s="75"/>
      <c r="N52" s="76"/>
      <c r="O52" s="76"/>
    </row>
    <row r="53" spans="1:19" ht="12.75" x14ac:dyDescent="0.2">
      <c r="A53" s="75"/>
      <c r="B53" s="75"/>
      <c r="C53" s="222" t="s">
        <v>75</v>
      </c>
      <c r="D53" s="223"/>
      <c r="E53" s="223"/>
      <c r="F53" s="223"/>
      <c r="G53" s="224"/>
      <c r="H53" s="86">
        <v>0</v>
      </c>
      <c r="I53" s="87">
        <v>0</v>
      </c>
      <c r="J53" s="94">
        <v>0</v>
      </c>
      <c r="K53" s="75"/>
      <c r="L53" s="80"/>
      <c r="M53" s="75"/>
      <c r="N53" s="76"/>
      <c r="O53" s="76"/>
    </row>
    <row r="54" spans="1:19" ht="27" customHeight="1" x14ac:dyDescent="0.2">
      <c r="A54" s="75"/>
      <c r="B54" s="75"/>
      <c r="C54" s="222" t="s">
        <v>76</v>
      </c>
      <c r="D54" s="228"/>
      <c r="E54" s="228"/>
      <c r="F54" s="228"/>
      <c r="G54" s="229"/>
      <c r="H54" s="86">
        <v>0</v>
      </c>
      <c r="I54" s="87">
        <v>0</v>
      </c>
      <c r="J54" s="94">
        <v>0</v>
      </c>
      <c r="K54" s="75"/>
      <c r="L54" s="80"/>
      <c r="M54" s="75"/>
      <c r="N54" s="76"/>
      <c r="O54" s="76"/>
    </row>
    <row r="55" spans="1:19" ht="12.75" x14ac:dyDescent="0.2">
      <c r="A55" s="75"/>
      <c r="B55" s="75"/>
      <c r="C55" s="230" t="s">
        <v>53</v>
      </c>
      <c r="D55" s="231"/>
      <c r="E55" s="231"/>
      <c r="F55" s="231"/>
      <c r="G55" s="232"/>
      <c r="H55" s="88">
        <v>0</v>
      </c>
      <c r="I55" s="89">
        <v>0</v>
      </c>
      <c r="J55" s="95">
        <v>0</v>
      </c>
      <c r="K55" s="75"/>
      <c r="L55" s="80"/>
      <c r="M55" s="75"/>
      <c r="N55" s="76"/>
      <c r="O55" s="76"/>
    </row>
    <row r="56" spans="1:19" ht="12.75" x14ac:dyDescent="0.2">
      <c r="A56" s="75"/>
      <c r="B56" s="75"/>
      <c r="C56" s="233" t="s">
        <v>54</v>
      </c>
      <c r="D56" s="234"/>
      <c r="E56" s="234"/>
      <c r="F56" s="234"/>
      <c r="G56" s="235"/>
      <c r="H56" s="88">
        <v>0</v>
      </c>
      <c r="I56" s="89">
        <v>0</v>
      </c>
      <c r="J56" s="95">
        <v>0</v>
      </c>
      <c r="K56" s="75"/>
      <c r="L56" s="80"/>
      <c r="M56" s="75"/>
      <c r="N56" s="76"/>
      <c r="O56" s="76"/>
    </row>
    <row r="57" spans="1:19" ht="13.5" thickBot="1" x14ac:dyDescent="0.25">
      <c r="A57" s="75"/>
      <c r="B57" s="75"/>
      <c r="C57" s="222" t="s">
        <v>77</v>
      </c>
      <c r="D57" s="223"/>
      <c r="E57" s="223"/>
      <c r="F57" s="223"/>
      <c r="G57" s="224"/>
      <c r="H57" s="88">
        <v>0</v>
      </c>
      <c r="I57" s="89">
        <v>0</v>
      </c>
      <c r="J57" s="95">
        <v>0</v>
      </c>
      <c r="K57" s="75"/>
      <c r="L57" s="80"/>
      <c r="M57" s="75"/>
      <c r="N57" s="76"/>
      <c r="O57" s="76"/>
    </row>
    <row r="58" spans="1:19" ht="13.5" thickBot="1" x14ac:dyDescent="0.25">
      <c r="A58" s="75"/>
      <c r="B58" s="75"/>
      <c r="C58" s="294" t="s">
        <v>15</v>
      </c>
      <c r="D58" s="295"/>
      <c r="E58" s="295"/>
      <c r="F58" s="295"/>
      <c r="G58" s="296"/>
      <c r="H58" s="90">
        <f>H59*1</f>
        <v>0</v>
      </c>
      <c r="I58" s="90">
        <f t="shared" ref="I58:J58" si="5">I59*1</f>
        <v>0</v>
      </c>
      <c r="J58" s="96">
        <f t="shared" si="5"/>
        <v>0</v>
      </c>
      <c r="K58" s="75"/>
      <c r="L58" s="80"/>
      <c r="M58" s="75"/>
      <c r="N58" s="76"/>
      <c r="O58" s="76"/>
    </row>
    <row r="59" spans="1:19" ht="13.5" thickBot="1" x14ac:dyDescent="0.25">
      <c r="A59" s="75"/>
      <c r="B59" s="75"/>
      <c r="C59" s="297" t="s">
        <v>78</v>
      </c>
      <c r="D59" s="298"/>
      <c r="E59" s="298"/>
      <c r="F59" s="298"/>
      <c r="G59" s="299"/>
      <c r="H59" s="88"/>
      <c r="I59" s="89"/>
      <c r="J59" s="95"/>
      <c r="K59" s="75"/>
      <c r="L59" s="80"/>
      <c r="M59" s="75"/>
      <c r="N59" s="76"/>
      <c r="O59" s="76"/>
    </row>
    <row r="60" spans="1:19" ht="13.5" thickBot="1" x14ac:dyDescent="0.25">
      <c r="A60" s="75"/>
      <c r="B60" s="75"/>
      <c r="C60" s="300" t="s">
        <v>16</v>
      </c>
      <c r="D60" s="301"/>
      <c r="E60" s="301"/>
      <c r="F60" s="301"/>
      <c r="G60" s="302"/>
      <c r="H60" s="91">
        <f>H58+H51</f>
        <v>492.7</v>
      </c>
      <c r="I60" s="91">
        <f t="shared" ref="I60:J60" si="6">I58+I51</f>
        <v>494.6</v>
      </c>
      <c r="J60" s="97">
        <f t="shared" si="6"/>
        <v>454</v>
      </c>
      <c r="K60" s="75"/>
      <c r="L60" s="80"/>
      <c r="M60" s="75"/>
      <c r="N60" s="76"/>
      <c r="O60" s="76"/>
    </row>
  </sheetData>
  <mergeCells count="137">
    <mergeCell ref="C58:G58"/>
    <mergeCell ref="C59:G59"/>
    <mergeCell ref="C60:G60"/>
    <mergeCell ref="C52:G52"/>
    <mergeCell ref="C53:G53"/>
    <mergeCell ref="C51:G51"/>
    <mergeCell ref="B44:G44"/>
    <mergeCell ref="B26:B27"/>
    <mergeCell ref="C26:C27"/>
    <mergeCell ref="D26:D27"/>
    <mergeCell ref="E26:E27"/>
    <mergeCell ref="F26:F27"/>
    <mergeCell ref="I1:M1"/>
    <mergeCell ref="H5:H6"/>
    <mergeCell ref="I5:I6"/>
    <mergeCell ref="K5:K6"/>
    <mergeCell ref="L5:M5"/>
    <mergeCell ref="H4:J4"/>
    <mergeCell ref="J5:J6"/>
    <mergeCell ref="D2:N2"/>
    <mergeCell ref="N4:N6"/>
    <mergeCell ref="G4:G6"/>
    <mergeCell ref="K4:M4"/>
    <mergeCell ref="A4:A6"/>
    <mergeCell ref="B4:B6"/>
    <mergeCell ref="C4:C6"/>
    <mergeCell ref="A12:A14"/>
    <mergeCell ref="B12:B14"/>
    <mergeCell ref="C12:C14"/>
    <mergeCell ref="B9:B11"/>
    <mergeCell ref="C9:C11"/>
    <mergeCell ref="A9:A11"/>
    <mergeCell ref="C8:M8"/>
    <mergeCell ref="B7:M7"/>
    <mergeCell ref="E12:E14"/>
    <mergeCell ref="D4:D6"/>
    <mergeCell ref="E4:E6"/>
    <mergeCell ref="F4:F6"/>
    <mergeCell ref="F9:F11"/>
    <mergeCell ref="D12:D14"/>
    <mergeCell ref="K9:K11"/>
    <mergeCell ref="N7:O8"/>
    <mergeCell ref="O4:O6"/>
    <mergeCell ref="D9:D11"/>
    <mergeCell ref="E9:E11"/>
    <mergeCell ref="C57:G57"/>
    <mergeCell ref="F31:F32"/>
    <mergeCell ref="N31:O32"/>
    <mergeCell ref="C54:G54"/>
    <mergeCell ref="C55:G55"/>
    <mergeCell ref="C56:G56"/>
    <mergeCell ref="N29:O30"/>
    <mergeCell ref="F49:J49"/>
    <mergeCell ref="C50:G50"/>
    <mergeCell ref="C35:G35"/>
    <mergeCell ref="B29:M29"/>
    <mergeCell ref="N28:O28"/>
    <mergeCell ref="E24:E25"/>
    <mergeCell ref="F24:F25"/>
    <mergeCell ref="F38:F40"/>
    <mergeCell ref="B38:B40"/>
    <mergeCell ref="B41:B42"/>
    <mergeCell ref="C41:C42"/>
    <mergeCell ref="D41:D42"/>
    <mergeCell ref="E41:E42"/>
    <mergeCell ref="D31:D32"/>
    <mergeCell ref="C30:M30"/>
    <mergeCell ref="K31:K32"/>
    <mergeCell ref="L31:L32"/>
    <mergeCell ref="D19:D20"/>
    <mergeCell ref="E19:E20"/>
    <mergeCell ref="A21:A23"/>
    <mergeCell ref="B21:B23"/>
    <mergeCell ref="A41:A42"/>
    <mergeCell ref="F41:F42"/>
    <mergeCell ref="K26:K27"/>
    <mergeCell ref="N43:O44"/>
    <mergeCell ref="K44:M44"/>
    <mergeCell ref="C43:G43"/>
    <mergeCell ref="E21:E23"/>
    <mergeCell ref="F21:F23"/>
    <mergeCell ref="K21:K23"/>
    <mergeCell ref="F19:F20"/>
    <mergeCell ref="K19:K20"/>
    <mergeCell ref="C37:M37"/>
    <mergeCell ref="C21:C23"/>
    <mergeCell ref="D21:D23"/>
    <mergeCell ref="N33:O34"/>
    <mergeCell ref="C24:C25"/>
    <mergeCell ref="D24:D25"/>
    <mergeCell ref="K24:K25"/>
    <mergeCell ref="M31:M32"/>
    <mergeCell ref="C28:G28"/>
    <mergeCell ref="C31:C32"/>
    <mergeCell ref="N38:O38"/>
    <mergeCell ref="N39:O39"/>
    <mergeCell ref="N40:O40"/>
    <mergeCell ref="D38:D40"/>
    <mergeCell ref="K41:K42"/>
    <mergeCell ref="L41:L42"/>
    <mergeCell ref="N24:O25"/>
    <mergeCell ref="N21:O23"/>
    <mergeCell ref="N19:O20"/>
    <mergeCell ref="N17:O18"/>
    <mergeCell ref="N26:O27"/>
    <mergeCell ref="N41:O42"/>
    <mergeCell ref="F15:F16"/>
    <mergeCell ref="A24:A25"/>
    <mergeCell ref="B24:B25"/>
    <mergeCell ref="A31:A32"/>
    <mergeCell ref="B31:B32"/>
    <mergeCell ref="A26:A27"/>
    <mergeCell ref="A33:A34"/>
    <mergeCell ref="B33:B34"/>
    <mergeCell ref="C33:C34"/>
    <mergeCell ref="D33:D34"/>
    <mergeCell ref="E33:E34"/>
    <mergeCell ref="F33:F34"/>
    <mergeCell ref="A38:A40"/>
    <mergeCell ref="M41:M42"/>
    <mergeCell ref="E31:E32"/>
    <mergeCell ref="B36:M36"/>
    <mergeCell ref="C38:C40"/>
    <mergeCell ref="E38:E40"/>
    <mergeCell ref="K15:K16"/>
    <mergeCell ref="D17:D18"/>
    <mergeCell ref="E17:E18"/>
    <mergeCell ref="F17:F18"/>
    <mergeCell ref="K17:K18"/>
    <mergeCell ref="N9:O10"/>
    <mergeCell ref="N11:O11"/>
    <mergeCell ref="N12:O14"/>
    <mergeCell ref="N15:O16"/>
    <mergeCell ref="K13:K14"/>
    <mergeCell ref="F12:F14"/>
    <mergeCell ref="D15:D16"/>
    <mergeCell ref="E15:E16"/>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G13" sqref="G13"/>
    </sheetView>
  </sheetViews>
  <sheetFormatPr defaultRowHeight="12.75" x14ac:dyDescent="0.2"/>
  <cols>
    <col min="2" max="2" width="14.85546875" customWidth="1"/>
    <col min="3" max="3" width="43.5703125" customWidth="1"/>
  </cols>
  <sheetData>
    <row r="2" spans="2:3" ht="16.5" thickBot="1" x14ac:dyDescent="0.3">
      <c r="C2" s="62" t="s">
        <v>26</v>
      </c>
    </row>
    <row r="3" spans="2:3" ht="32.25" thickBot="1" x14ac:dyDescent="0.25">
      <c r="B3" s="11" t="s">
        <v>17</v>
      </c>
      <c r="C3" s="12" t="s">
        <v>18</v>
      </c>
    </row>
    <row r="4" spans="2:3" ht="15.75" x14ac:dyDescent="0.2">
      <c r="B4" s="60">
        <v>0</v>
      </c>
      <c r="C4" s="61" t="s">
        <v>19</v>
      </c>
    </row>
    <row r="5" spans="2:3" ht="15.75" x14ac:dyDescent="0.2">
      <c r="B5" s="13">
        <v>1</v>
      </c>
      <c r="C5" s="14" t="s">
        <v>21</v>
      </c>
    </row>
    <row r="6" spans="2:3" ht="15.75" x14ac:dyDescent="0.2">
      <c r="B6" s="13">
        <v>2</v>
      </c>
      <c r="C6" s="14" t="s">
        <v>20</v>
      </c>
    </row>
    <row r="7" spans="2:3" ht="15.75" x14ac:dyDescent="0.2">
      <c r="B7" s="13">
        <v>3</v>
      </c>
      <c r="C7" s="14" t="s">
        <v>23</v>
      </c>
    </row>
    <row r="8" spans="2:3" ht="15.75" x14ac:dyDescent="0.2">
      <c r="B8" s="13">
        <v>4</v>
      </c>
      <c r="C8" s="14" t="s">
        <v>62</v>
      </c>
    </row>
    <row r="9" spans="2:3" ht="15.75" x14ac:dyDescent="0.2">
      <c r="B9" s="13">
        <v>5</v>
      </c>
      <c r="C9" s="14" t="s">
        <v>63</v>
      </c>
    </row>
    <row r="10" spans="2:3" ht="15.75" x14ac:dyDescent="0.2">
      <c r="B10" s="13">
        <v>6</v>
      </c>
      <c r="C10" s="14" t="s">
        <v>24</v>
      </c>
    </row>
    <row r="11" spans="2:3" ht="15.75" x14ac:dyDescent="0.2">
      <c r="B11" s="13">
        <v>7</v>
      </c>
      <c r="C11" s="14" t="s">
        <v>64</v>
      </c>
    </row>
    <row r="12" spans="2:3" ht="15.75" x14ac:dyDescent="0.2">
      <c r="B12" s="13">
        <v>8</v>
      </c>
      <c r="C12" s="14" t="s">
        <v>65</v>
      </c>
    </row>
    <row r="13" spans="2:3" ht="15.75" x14ac:dyDescent="0.2">
      <c r="B13" s="13">
        <v>9</v>
      </c>
      <c r="C13" s="14" t="s">
        <v>66</v>
      </c>
    </row>
    <row r="14" spans="2:3" ht="15.75" x14ac:dyDescent="0.2">
      <c r="B14" s="13">
        <v>10</v>
      </c>
      <c r="C14" s="14" t="s">
        <v>55</v>
      </c>
    </row>
    <row r="15" spans="2:3" ht="31.5" x14ac:dyDescent="0.2">
      <c r="B15" s="13">
        <v>11</v>
      </c>
      <c r="C15" s="14" t="s">
        <v>67</v>
      </c>
    </row>
    <row r="16" spans="2:3" ht="15.75" x14ac:dyDescent="0.2">
      <c r="B16" s="13">
        <v>12</v>
      </c>
      <c r="C16" s="14" t="s">
        <v>68</v>
      </c>
    </row>
    <row r="17" spans="2:3" ht="15.75" x14ac:dyDescent="0.2">
      <c r="B17" s="13">
        <v>13</v>
      </c>
      <c r="C17" s="14" t="s">
        <v>69</v>
      </c>
    </row>
    <row r="18" spans="2:3" ht="15.75" x14ac:dyDescent="0.2">
      <c r="B18" s="13">
        <v>14</v>
      </c>
      <c r="C18" s="14" t="s">
        <v>70</v>
      </c>
    </row>
    <row r="19" spans="2:3" ht="15.75" x14ac:dyDescent="0.2">
      <c r="B19" s="13">
        <v>15</v>
      </c>
      <c r="C19" s="14" t="s">
        <v>25</v>
      </c>
    </row>
    <row r="20" spans="2:3" ht="15.75" x14ac:dyDescent="0.2">
      <c r="B20" s="13">
        <v>16</v>
      </c>
      <c r="C20" s="14" t="s">
        <v>71</v>
      </c>
    </row>
    <row r="21" spans="2:3" ht="15.75" x14ac:dyDescent="0.2">
      <c r="B21" s="13">
        <v>17</v>
      </c>
      <c r="C21" s="14" t="s">
        <v>22</v>
      </c>
    </row>
    <row r="22" spans="2:3" ht="16.5" thickBot="1" x14ac:dyDescent="0.25">
      <c r="B22" s="15">
        <v>18</v>
      </c>
      <c r="C22" s="16" t="s">
        <v>27</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2020-03-10T10:51:42Z</cp:lastPrinted>
  <dcterms:created xsi:type="dcterms:W3CDTF">1996-10-14T23:33:28Z</dcterms:created>
  <dcterms:modified xsi:type="dcterms:W3CDTF">2020-03-12T11:41:56Z</dcterms:modified>
</cp:coreProperties>
</file>