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45" i="2" l="1"/>
  <c r="J45" i="2"/>
  <c r="H45" i="2"/>
  <c r="J62" i="2" l="1"/>
  <c r="I62" i="2"/>
  <c r="H62" i="2"/>
  <c r="J68" i="2" l="1"/>
  <c r="I68" i="2"/>
  <c r="I70" i="2" s="1"/>
  <c r="H68" i="2"/>
  <c r="J70" i="2" l="1"/>
  <c r="H70" i="2"/>
  <c r="J49" i="2" l="1"/>
  <c r="J50" i="2" s="1"/>
  <c r="H49" i="2"/>
  <c r="H50" i="2" s="1"/>
  <c r="I49" i="2"/>
  <c r="I50" i="2" s="1"/>
  <c r="I51" i="2" l="1"/>
  <c r="J51" i="2"/>
  <c r="H51" i="2"/>
  <c r="J44" i="2"/>
  <c r="I44" i="2"/>
  <c r="H44" i="2"/>
  <c r="J41" i="2"/>
  <c r="I41" i="2"/>
  <c r="H41" i="2"/>
  <c r="I14" i="2"/>
  <c r="J14" i="2"/>
  <c r="H14" i="2"/>
  <c r="I34" i="2" l="1"/>
  <c r="J34" i="2"/>
  <c r="H34" i="2"/>
  <c r="I32" i="2"/>
  <c r="J32" i="2"/>
  <c r="H32" i="2"/>
  <c r="I30" i="2"/>
  <c r="J30" i="2"/>
  <c r="H30" i="2"/>
  <c r="I23" i="2"/>
  <c r="J23" i="2"/>
  <c r="H23" i="2"/>
  <c r="I16" i="2"/>
  <c r="J16" i="2"/>
  <c r="I12" i="2"/>
  <c r="J12" i="2"/>
  <c r="H12" i="2"/>
  <c r="I36" i="2" l="1"/>
  <c r="J36" i="2"/>
  <c r="H36" i="2"/>
  <c r="I17" i="2"/>
  <c r="J17" i="2"/>
  <c r="H25" i="2" l="1"/>
  <c r="H26" i="2" s="1"/>
  <c r="I25" i="2"/>
  <c r="J25" i="2"/>
  <c r="H16" i="2"/>
  <c r="H35" i="2"/>
  <c r="I35" i="2"/>
  <c r="J35" i="2"/>
  <c r="J26" i="2" l="1"/>
  <c r="J37" i="2" s="1"/>
  <c r="J52" i="2" s="1"/>
  <c r="I26" i="2"/>
  <c r="I37" i="2" s="1"/>
  <c r="I52" i="2" s="1"/>
  <c r="H17" i="2"/>
  <c r="H37" i="2" s="1"/>
  <c r="H52" i="2" s="1"/>
</calcChain>
</file>

<file path=xl/sharedStrings.xml><?xml version="1.0" encoding="utf-8"?>
<sst xmlns="http://schemas.openxmlformats.org/spreadsheetml/2006/main" count="225" uniqueCount="117">
  <si>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</si>
  <si>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</si>
  <si>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</si>
  <si>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</si>
  <si>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</si>
  <si>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</si>
  <si>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</si>
  <si>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</si>
  <si>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</si>
  <si>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</si>
  <si>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</si>
  <si>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</si>
  <si>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</si>
  <si>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</si>
  <si>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</si>
  <si>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</si>
  <si>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</si>
  <si>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</si>
  <si>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</si>
  <si>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</si>
  <si>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</si>
  <si>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288724610</t>
  </si>
  <si>
    <t>Pakviesta užsienio delegacijų</t>
  </si>
  <si>
    <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</si>
  <si>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</si>
  <si>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</si>
  <si>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</si>
  <si>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</si>
  <si>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</si>
  <si>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</si>
  <si>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Palaikyti ryšius su užsienio miestais, miestais partneriais, tarptautinėmis organizacijomis</t>
  </si>
  <si>
    <t>Suorganizuoti  vizitai į užsienio šalis</t>
  </si>
  <si>
    <t>Dalyvauta  Baltijos miestų sąjungos komisijų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</si>
  <si>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</si>
  <si>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</si>
  <si>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</si>
  <si>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</si>
  <si>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</si>
  <si>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</si>
  <si>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</si>
  <si>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</si>
  <si>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</si>
  <si>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</si>
  <si>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</si>
  <si>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</si>
  <si>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</si>
  <si>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</si>
  <si>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</si>
  <si>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Įgyvendinti Savivaldybės viešųjų ryšių strategiją</t>
  </si>
  <si>
    <t>Atnaujinti Savivaldybės interneto svetainę anglų kalba</t>
  </si>
  <si>
    <t>5</t>
  </si>
  <si>
    <t>Formuoti patrauklaus turizmui miesto įvaizdį</t>
  </si>
  <si>
    <t>Vykdyti Panevėžio miesto turizmo rinkodarą</t>
  </si>
  <si>
    <t>Parengti, išleisti ir platinti turistams skirtą informacinį leidinį apie Panevėžio turizmo objektus</t>
  </si>
  <si>
    <t>Užtikrinti nemokamos informacijos apie turizmo paslaugas teikimą per Panevėžio turizmo informacijos centrą</t>
  </si>
  <si>
    <t>Išleistas turistams skirtas leidinys</t>
  </si>
  <si>
    <t>Dalyvauta tarptautinėse turizmo parodose (parodų skaičius)</t>
  </si>
  <si>
    <t>Užtikrintas nuolatinis nemokamos informacijos teikimas miesto svečiams</t>
  </si>
  <si>
    <t>Paskatinti turizmo paslaugų plėtrą</t>
  </si>
  <si>
    <t>Vykdyti sutartinius įsipareigojimus dėl Panevėžio universalios sporto arenos „Cido“ veiklos</t>
  </si>
  <si>
    <t>Cido“ arenoje suorganizuotų renginių skaičius per metus</t>
  </si>
  <si>
    <t>Sumokėti draudimo mokesčiai</t>
  </si>
  <si>
    <t>0;5;8</t>
  </si>
  <si>
    <t>Pranešimai spaudai, straipsniai, vnt.</t>
  </si>
  <si>
    <t>Formuoti miesto foto, video medžiagą</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</si>
  <si>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</si>
  <si>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</si>
  <si>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</si>
  <si>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</si>
  <si>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</si>
  <si>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</si>
  <si>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</si>
  <si>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</si>
  <si>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</si>
  <si>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</si>
  <si>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</si>
  <si>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</si>
  <si>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</si>
  <si>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</si>
  <si>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</si>
  <si>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</si>
  <si>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</si>
  <si>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</si>
  <si>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</si>
  <si>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</si>
  <si>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</si>
  <si>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</si>
  <si>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 xml:space="preserve"> TV reportažai, radijo laidos, vnt.</t>
  </si>
  <si>
    <t>5;4</t>
  </si>
  <si>
    <t>Įsigyta suvenyrų</t>
  </si>
  <si>
    <t xml:space="preserve">0;5; </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</si>
  <si>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</si>
  <si>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</si>
  <si>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5, 6, 12</t>
  </si>
  <si>
    <t>5, 8</t>
  </si>
  <si>
    <t>RINKODAROS  PROGRAMA (08)</t>
  </si>
  <si>
    <t>5;14</t>
  </si>
  <si>
    <t>Atnaujinta Savivaldybės interneto svetainė www.panevezys.lt anglų k., informacija apie kultūros renginius Baltijos miestų sąjungos interneto svetainėje www.ubc.net, dirbama kuriant interneto svetainę anglų k. užsienio investuotojams.</t>
  </si>
  <si>
    <t>PANEVĖŽIO MIESTO SAVIVALDYBĖS 2019 -2021 METŲ VEIKLOS PLANO ĮGYVENDINIMO 2019 METAIS ATASKAITA</t>
  </si>
  <si>
    <t>2019 m. asignavimų patvirtintas planas</t>
  </si>
  <si>
    <t>2019 m. asignavimų patikslintas planas</t>
  </si>
  <si>
    <t>2019 m. panaudotos lėšos (kasinės išlaidos)</t>
  </si>
  <si>
    <t>2019 m. asigna-vimų patvir-tintas planas</t>
  </si>
  <si>
    <t>2019 m. asigna-vimų patiks-lintas planas</t>
  </si>
  <si>
    <t>2019 m. panau-dotos lėšos (kasinės išlaidos)</t>
  </si>
  <si>
    <t>Fotografijų ir vaizdo medžiagos formavimas</t>
  </si>
  <si>
    <t xml:space="preserve">Per metus parengta apie 1200 pranešimų apie Savivaldybės veiklą, iniciatyvas, projektus ir pan., miesto renginius. Pagal sutartį su miesto dienraščiu "Sekundė" kas savaitę rengiamas "Savivaldybės žinių" puslapis, skelbiama papildoma aktuali informacija. Sudarius sutartis, Savivaldybės informacija ir 3 inicijuoti straipsniai per mėnesį skelbiami naujienų portale www.jp.lt, 3 reportažus per mėnesį parengia GNTV, 12 reportažų - radijo stotis "Pulsas" (2019 m.  parengta 36 TV ir 32 radijo reportažai). Investiciniai miesto projektai, svarbiausios iniciatyvos, infrastruktūros pokyčiai, sėkmės istorijos, svarbesnė Pramonės 4.0 rinkodaros projekto informacija pristatyta www.bns.lt. Atsinaujinančio miesto tema atspindėta specialiame dienraščio "Sekundė" išleistame žurnale "Aukštaitijos verslas".  Investiciniams ir didiesiems infrastruktūros projektams bei jų eigai viešinti sukurta interneto svetainė www.projektai.panevezys.lt. </t>
  </si>
  <si>
    <t xml:space="preserve">Koordinuojama ir pildoma informacija. Naujovė "Facebook" paskyroje - skelbiami investicinius projektus pristatantys vaizdo klipai "Panevėžys atsinaujina".  </t>
  </si>
  <si>
    <t xml:space="preserve">2019 m. įsigyta USB apyrankių, nešiojamųjų įkroviklių, šratinukų, išmaniųjų apyrankių, kanceliarinių rinkinių, džiovintų vaisių, užkandžių rinkinių, žvakių ir namų kvapų, stiklo gaminių, ekologiškų daugkartinio naudojimo puodelių, popierinių ir medžiaginių dovanų maišelių, lipdukų ir kt.  </t>
  </si>
  <si>
    <t>Organizuoti Metų panevėžiečių rinkimai. 
Organizuotas moksleivių fotografijų konkursas "Panevėžys- mano miestas". 
Vykdant viešinimo projektą "Panevėžys atsinaujina!" įrengti didžiuosius projektus ir jų eigą viešinantys lauko reklamos stendai, www.lrytas.lt ir mobiliojoje versijoje skelbta miesto gimtadienio reklama, įgyvendintas Pramonės 4.0 rinkodaros projektas.</t>
  </si>
  <si>
    <t xml:space="preserve">Bendradarbiauta su miestais partneriais Rustaviu (Sakartvelas), Vinycia (Ukraina), Liunenu (Vokietija), Gusu (Nyderlandai), Daugpiliu (Latvija), Liublinu (Lenkija), Ramla (Izraelis), Tojohašiu (Japonija), Maramurešo apskritimi (Rumunija) verslo, kultūros, sporto, socialinės rūpybos, švietimo, aplinkosaugos, tvarios plėtros, savivaldos srityse.
Parengta 29 diplomatinio korpuso atstovų, užsienio miestų delegacijų, organizacijų atstovų vizitų Panevėžyje, 20 miesto atstovų vizitų užsienyje. Savivaldybėje apsilankiusiems svečiams iš Kroatijos, Vengrijos, Švedijos, Norvegijos, Izraelio, Turkijos, Japonijos, Kinijos, Austrijos, Ispanijos, Italijos, Lenkijos,  Bulgarijos, Vokietijos, Prancūzijos, Ukrainos, Latvijos, Sakartvelo, Didžiosios Britanijos, JAV ir Taivano buvo teikiama informacija apie Panevėžį, galimybes investuoti mūsų mieste, pristatoma ekonomika ir kultūra.  </t>
  </si>
  <si>
    <t xml:space="preserve">Savivaldybė parengė ir administravo bendruomenėms skirtą stendą, pasirūpino dalomąja medžiaga parodoje "EXPO Aukštaitija" , miestas pristatytas tarptautinėse turizmo parodose "Adventur 2019" ir BALTTOUR 2019". </t>
  </si>
  <si>
    <t xml:space="preserve">Parengta, išleista ir platinta informacinė medžiaga lietuvių, anglų, esperanto kalbomis apie miesto lankytinus objektus- „Panevėžio miesto gidas“, „Lankytinų vietų žemėlapis“, „Gidas po Panevėžio žydų paveldo vietas“. Sukurti nauji turizmo maršrutai: „Per Panevėžio kraštą šv. Jokūbo keliu“ ir „Panevėžio meniu“. </t>
  </si>
  <si>
    <r>
      <rPr>
        <sz val="9"/>
        <rFont val="Times New Roman"/>
        <family val="1"/>
        <charset val="186"/>
      </rPr>
      <t xml:space="preserve">Turizmo informacijos centras (TIC) aptarnavo 10 518 lankytojų, tarp jų 1 146 iš 37 pasaulio šalių. TICe informacijos ieškojo lankytojai iš Lietuvos, Latvijos, Rusijos, Vokietijos, Argentinos, Australijos, Brazilijos, Japonijos, JAV, Meksikos, Naujosios Zelandijos, Singapūro ir kt. Pateikiama informacija pasiekė apie 158 781 Facebook vartotoją, vidutiniškai per mėnesį– apie 13 232.  </t>
    </r>
    <r>
      <rPr>
        <sz val="9"/>
        <color rgb="FFFF0000"/>
        <rFont val="Times New Roman"/>
        <family val="1"/>
      </rPr>
      <t xml:space="preserve">
</t>
    </r>
  </si>
  <si>
    <t>Dalyvauta tarptautinėje turizmo ir laisvalaikio parodoje Vilniuje „Adventur2019“; tarptautinėje turizmo parodoje Rygoje, „Balttour2019“.</t>
  </si>
  <si>
    <t>Savivaldybės archyvą papildė daugiau kaip 3600 profesionalaus fotografo nuotraukų. Sukurtas reprezentacinis miesto vaizdo klipas.</t>
  </si>
  <si>
    <t>Pagal koncesijos sutartį su UAB „Panevėžio arena“ 2019 m. „Cido“ arenoje vyko 11 nekomercinių sporto ir kultūros renginių, 20 renginių dienų. Patvirtintas 12 renginių (20 dienų), arenoje vyksiančių 2020 m., sąrašas.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</si>
</sst>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trike/>
      <sz val="10"/>
      <name val="Times New Roman"/>
      <family val="1"/>
    </font>
    <font>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b/>
      <sz val="9"/>
      <color rgb="FFFF0000"/>
      <name val="Times New Roman"/>
      <family val="1"/>
    </font>
    <font>
      <sz val="7"/>
      <color rgb="FFFF0000"/>
      <name val="Times New Roman"/>
      <family val="1"/>
    </font>
    <font>
      <b/>
      <sz val="8"/>
      <color rgb="FFFF0000"/>
      <name val="Times New Roman"/>
      <family val="1"/>
    </font>
    <font>
      <sz val="8"/>
      <color rgb="FFFF0000"/>
      <name val="Times New Roman"/>
      <family val="1"/>
      <charset val="186"/>
    </font>
    <font>
      <sz val="10"/>
      <name val="Arial"/>
      <family val="2"/>
    </font>
    <font>
      <b/>
      <sz val="10"/>
      <name val="Times New Roman"/>
      <family val="1"/>
      <charset val="186"/>
    </font>
    <font>
      <sz val="9"/>
      <name val="Arial"/>
      <family val="2"/>
      <charset val="186"/>
    </font>
    <font>
      <sz val="9"/>
      <name val="Arial"/>
      <family val="2"/>
    </font>
    <font>
      <sz val="9"/>
      <name val="Times New Roman"/>
      <family val="1"/>
      <charset val="186"/>
    </font>
    <font>
      <sz val="9"/>
      <color rgb="FFFF0000"/>
      <name val="Arial"/>
      <family val="2"/>
      <charset val="186"/>
    </font>
    <font>
      <sz val="7"/>
      <name val="Times New Roman"/>
      <family val="1"/>
      <charset val="186"/>
    </font>
    <font>
      <sz val="9"/>
      <color rgb="FFFF0000"/>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23" fillId="0" borderId="0"/>
  </cellStyleXfs>
  <cellXfs count="41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3"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0" fontId="13" fillId="0" borderId="0" xfId="0" applyFont="1" applyBorder="1" applyAlignment="1">
      <alignment vertical="top"/>
    </xf>
    <xf numFmtId="0" fontId="13" fillId="0" borderId="0" xfId="0" applyFont="1" applyBorder="1" applyAlignment="1">
      <alignment horizontal="left" vertical="top"/>
    </xf>
    <xf numFmtId="0" fontId="8" fillId="0" borderId="5" xfId="0" applyFont="1" applyBorder="1" applyAlignment="1">
      <alignment horizontal="center" vertical="top"/>
    </xf>
    <xf numFmtId="0" fontId="8" fillId="0" borderId="14" xfId="0" applyFont="1" applyFill="1" applyBorder="1" applyAlignment="1">
      <alignment horizontal="center" vertical="top" wrapText="1"/>
    </xf>
    <xf numFmtId="0" fontId="14" fillId="5" borderId="18" xfId="0" applyFont="1" applyFill="1" applyBorder="1" applyAlignment="1">
      <alignment horizontal="center" vertical="top"/>
    </xf>
    <xf numFmtId="49" fontId="7" fillId="2" borderId="33" xfId="0" applyNumberFormat="1" applyFont="1" applyFill="1" applyBorder="1" applyAlignment="1">
      <alignment horizontal="center" vertical="top"/>
    </xf>
    <xf numFmtId="49" fontId="7" fillId="3" borderId="34" xfId="0" applyNumberFormat="1" applyFont="1" applyFill="1" applyBorder="1" applyAlignment="1">
      <alignment horizontal="center" vertical="top"/>
    </xf>
    <xf numFmtId="0" fontId="8" fillId="0" borderId="5" xfId="0" applyFont="1" applyFill="1" applyBorder="1" applyAlignment="1">
      <alignment horizontal="center" vertical="top" wrapText="1"/>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0" xfId="0" applyFont="1" applyFill="1" applyBorder="1" applyAlignment="1">
      <alignment horizontal="center" vertical="top" wrapText="1"/>
    </xf>
    <xf numFmtId="49" fontId="7" fillId="2"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2" fillId="4" borderId="10" xfId="0" applyFont="1" applyFill="1" applyBorder="1" applyAlignment="1">
      <alignment horizontal="center" vertical="top"/>
    </xf>
    <xf numFmtId="0" fontId="6" fillId="0" borderId="31" xfId="0" applyFont="1" applyFill="1" applyBorder="1" applyAlignment="1">
      <alignment horizontal="center" vertical="top" wrapText="1"/>
    </xf>
    <xf numFmtId="49" fontId="16" fillId="2" borderId="3" xfId="0" applyNumberFormat="1" applyFont="1" applyFill="1" applyBorder="1" applyAlignment="1">
      <alignment horizontal="center" vertical="top"/>
    </xf>
    <xf numFmtId="49" fontId="16" fillId="3" borderId="23" xfId="0" applyNumberFormat="1" applyFont="1" applyFill="1" applyBorder="1" applyAlignment="1">
      <alignment horizontal="center" vertical="top"/>
    </xf>
    <xf numFmtId="164" fontId="16" fillId="3" borderId="3" xfId="0" applyNumberFormat="1" applyFont="1" applyFill="1" applyBorder="1" applyAlignment="1">
      <alignment horizontal="center" vertical="center"/>
    </xf>
    <xf numFmtId="0" fontId="16" fillId="3" borderId="24" xfId="0" applyFont="1" applyFill="1" applyBorder="1" applyAlignment="1">
      <alignment vertical="top" wrapText="1"/>
    </xf>
    <xf numFmtId="0" fontId="17" fillId="3" borderId="24" xfId="0" applyFont="1" applyFill="1" applyBorder="1" applyAlignment="1">
      <alignment horizontal="center" vertical="top" wrapText="1"/>
    </xf>
    <xf numFmtId="0" fontId="8" fillId="0" borderId="45"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14" fillId="5" borderId="47" xfId="0"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6" fillId="0" borderId="31" xfId="0" applyNumberFormat="1" applyFont="1" applyFill="1" applyBorder="1" applyAlignment="1">
      <alignment horizontal="left" vertical="top" wrapText="1"/>
    </xf>
    <xf numFmtId="49" fontId="7" fillId="2" borderId="28"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4" xfId="0" applyFont="1" applyFill="1" applyBorder="1" applyAlignment="1">
      <alignment vertical="top" wrapText="1"/>
    </xf>
    <xf numFmtId="0" fontId="2" fillId="3" borderId="24" xfId="0" applyFont="1" applyFill="1" applyBorder="1" applyAlignment="1">
      <alignment horizontal="center" vertical="top" wrapText="1"/>
    </xf>
    <xf numFmtId="0" fontId="2" fillId="2" borderId="24" xfId="0" applyFont="1" applyFill="1" applyBorder="1" applyAlignment="1">
      <alignment vertical="top"/>
    </xf>
    <xf numFmtId="49" fontId="8" fillId="2" borderId="38" xfId="0" applyNumberFormat="1" applyFont="1" applyFill="1" applyBorder="1" applyAlignment="1">
      <alignment horizontal="center" vertical="top"/>
    </xf>
    <xf numFmtId="0" fontId="12" fillId="0" borderId="68" xfId="0" applyFont="1" applyBorder="1"/>
    <xf numFmtId="164" fontId="7" fillId="5" borderId="40" xfId="0" applyNumberFormat="1" applyFont="1" applyFill="1" applyBorder="1" applyAlignment="1">
      <alignment horizontal="center" vertical="top"/>
    </xf>
    <xf numFmtId="0" fontId="14" fillId="5" borderId="41" xfId="0" applyFont="1" applyFill="1" applyBorder="1" applyAlignment="1">
      <alignment horizontal="center" vertical="top"/>
    </xf>
    <xf numFmtId="49" fontId="7" fillId="3" borderId="31"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2" xfId="0" applyFont="1" applyFill="1" applyBorder="1" applyAlignment="1">
      <alignment horizontal="center" vertical="top" wrapText="1"/>
    </xf>
    <xf numFmtId="164" fontId="7" fillId="2" borderId="29" xfId="0" applyNumberFormat="1" applyFont="1" applyFill="1" applyBorder="1" applyAlignment="1">
      <alignment horizontal="center" vertical="top"/>
    </xf>
    <xf numFmtId="0" fontId="2" fillId="2" borderId="28" xfId="0" applyFont="1" applyFill="1" applyBorder="1" applyAlignment="1">
      <alignment vertical="top"/>
    </xf>
    <xf numFmtId="0" fontId="6" fillId="0" borderId="38" xfId="0" applyFont="1" applyFill="1" applyBorder="1" applyAlignment="1">
      <alignment horizontal="left" vertical="top" wrapText="1"/>
    </xf>
    <xf numFmtId="0" fontId="18" fillId="0" borderId="38" xfId="0" applyFont="1" applyFill="1" applyBorder="1" applyAlignment="1">
      <alignment horizontal="left" vertical="top" wrapText="1"/>
    </xf>
    <xf numFmtId="0" fontId="12" fillId="0" borderId="68" xfId="0" applyFont="1" applyBorder="1" applyAlignment="1">
      <alignment wrapText="1"/>
    </xf>
    <xf numFmtId="49" fontId="7" fillId="6" borderId="3"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0" fontId="12" fillId="0" borderId="59" xfId="0" applyFont="1" applyBorder="1" applyAlignment="1">
      <alignment wrapText="1"/>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6" fillId="0" borderId="21"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31" xfId="0" applyFont="1" applyFill="1" applyBorder="1" applyAlignment="1">
      <alignment horizontal="center" vertical="top"/>
    </xf>
    <xf numFmtId="0" fontId="2" fillId="0" borderId="6" xfId="0" applyFont="1" applyFill="1" applyBorder="1" applyAlignment="1">
      <alignment horizontal="center" vertical="top"/>
    </xf>
    <xf numFmtId="0" fontId="2" fillId="0" borderId="31"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48"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2" xfId="0" applyNumberFormat="1" applyFont="1" applyFill="1" applyBorder="1" applyAlignment="1">
      <alignment horizontal="center" vertical="top"/>
    </xf>
    <xf numFmtId="0" fontId="12" fillId="0" borderId="0" xfId="0" applyFont="1" applyAlignment="1">
      <alignment horizontal="left"/>
    </xf>
    <xf numFmtId="0" fontId="6" fillId="0" borderId="39" xfId="0" applyFont="1" applyFill="1" applyBorder="1" applyAlignment="1">
      <alignment horizontal="center" vertical="top" wrapText="1"/>
    </xf>
    <xf numFmtId="0" fontId="6" fillId="0" borderId="13" xfId="0" applyFont="1" applyFill="1" applyBorder="1" applyAlignment="1">
      <alignment horizontal="center" vertical="top" wrapText="1"/>
    </xf>
    <xf numFmtId="0" fontId="2" fillId="0" borderId="26"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26" xfId="0" applyFont="1" applyFill="1" applyBorder="1" applyAlignment="1">
      <alignment horizontal="center" vertical="top" wrapText="1"/>
    </xf>
    <xf numFmtId="0" fontId="24" fillId="0" borderId="0" xfId="0" applyFont="1" applyAlignment="1">
      <alignment vertical="top"/>
    </xf>
    <xf numFmtId="0" fontId="24" fillId="0" borderId="0" xfId="0" applyNumberFormat="1" applyFont="1" applyAlignment="1">
      <alignment vertical="top"/>
    </xf>
    <xf numFmtId="0" fontId="24" fillId="0" borderId="0" xfId="0" applyFont="1" applyAlignment="1">
      <alignment horizontal="center" vertical="top"/>
    </xf>
    <xf numFmtId="0" fontId="22" fillId="0" borderId="0" xfId="0" applyFont="1" applyAlignment="1">
      <alignment horizontal="left"/>
    </xf>
    <xf numFmtId="0" fontId="8" fillId="0" borderId="10" xfId="0" applyFont="1" applyFill="1" applyBorder="1" applyAlignment="1">
      <alignment horizontal="center" vertical="top" wrapText="1"/>
    </xf>
    <xf numFmtId="164" fontId="8" fillId="0" borderId="59" xfId="0" applyNumberFormat="1" applyFont="1" applyBorder="1" applyAlignment="1">
      <alignment horizontal="center" vertical="center"/>
    </xf>
    <xf numFmtId="164" fontId="8" fillId="0" borderId="60" xfId="0" applyNumberFormat="1" applyFont="1" applyFill="1" applyBorder="1" applyAlignment="1">
      <alignment horizontal="center" vertical="center"/>
    </xf>
    <xf numFmtId="164" fontId="7" fillId="5" borderId="61" xfId="0" applyNumberFormat="1" applyFont="1" applyFill="1" applyBorder="1" applyAlignment="1">
      <alignment horizontal="center" vertical="center"/>
    </xf>
    <xf numFmtId="164" fontId="8" fillId="4" borderId="59" xfId="0" applyNumberFormat="1" applyFont="1" applyFill="1" applyBorder="1" applyAlignment="1">
      <alignment horizontal="center" vertical="center"/>
    </xf>
    <xf numFmtId="164" fontId="7" fillId="5" borderId="43"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7" fillId="5" borderId="58" xfId="0" applyNumberFormat="1" applyFont="1" applyFill="1" applyBorder="1" applyAlignment="1">
      <alignment horizontal="center" vertical="center"/>
    </xf>
    <xf numFmtId="164" fontId="8" fillId="4" borderId="26"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wrapText="1"/>
    </xf>
    <xf numFmtId="164" fontId="8" fillId="4" borderId="26" xfId="0" applyNumberFormat="1" applyFont="1" applyFill="1" applyBorder="1" applyAlignment="1">
      <alignment horizontal="center" vertical="center"/>
    </xf>
    <xf numFmtId="164" fontId="7" fillId="5" borderId="39"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7" fillId="5" borderId="3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12" fillId="0" borderId="59" xfId="0" applyFont="1" applyBorder="1" applyAlignment="1">
      <alignment vertical="top" wrapText="1"/>
    </xf>
    <xf numFmtId="0" fontId="12" fillId="0" borderId="48" xfId="0" applyFont="1" applyBorder="1" applyAlignment="1">
      <alignment wrapText="1"/>
    </xf>
    <xf numFmtId="0" fontId="9" fillId="0" borderId="50" xfId="0" applyFont="1" applyBorder="1" applyAlignment="1"/>
    <xf numFmtId="164" fontId="7" fillId="5" borderId="32" xfId="0" applyNumberFormat="1" applyFont="1" applyFill="1" applyBorder="1" applyAlignment="1">
      <alignment horizontal="center" vertical="top"/>
    </xf>
    <xf numFmtId="0" fontId="9" fillId="0" borderId="49" xfId="0" applyFont="1" applyBorder="1" applyAlignment="1"/>
    <xf numFmtId="164" fontId="8" fillId="0" borderId="6" xfId="0" applyNumberFormat="1" applyFont="1" applyFill="1" applyBorder="1" applyAlignment="1">
      <alignment horizontal="center" vertical="top"/>
    </xf>
    <xf numFmtId="0" fontId="9" fillId="0" borderId="35" xfId="0" applyFont="1" applyBorder="1" applyAlignment="1"/>
    <xf numFmtId="164" fontId="7" fillId="5" borderId="31"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7" fillId="3" borderId="31"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25" xfId="0" applyFont="1" applyBorder="1" applyAlignment="1">
      <alignment vertical="top" wrapText="1"/>
    </xf>
    <xf numFmtId="0" fontId="11" fillId="0" borderId="66" xfId="0" applyFont="1" applyBorder="1" applyAlignment="1">
      <alignment horizontal="center" vertical="top" wrapText="1"/>
    </xf>
    <xf numFmtId="0" fontId="10" fillId="0" borderId="69" xfId="0" applyFont="1" applyBorder="1" applyAlignment="1">
      <alignment vertical="top" wrapText="1"/>
    </xf>
    <xf numFmtId="0" fontId="11" fillId="0" borderId="20" xfId="0" applyFont="1" applyBorder="1" applyAlignment="1">
      <alignment horizontal="center" vertical="top" wrapText="1"/>
    </xf>
    <xf numFmtId="0" fontId="10" fillId="0" borderId="46" xfId="0" applyFont="1" applyBorder="1" applyAlignment="1">
      <alignment vertical="top" wrapText="1"/>
    </xf>
    <xf numFmtId="0" fontId="11" fillId="0" borderId="41" xfId="0" applyFont="1" applyBorder="1" applyAlignment="1">
      <alignment horizontal="center" vertical="top" wrapText="1"/>
    </xf>
    <xf numFmtId="0" fontId="10" fillId="0" borderId="44" xfId="0" applyFont="1" applyBorder="1" applyAlignment="1">
      <alignment vertical="top" wrapText="1"/>
    </xf>
    <xf numFmtId="0" fontId="25" fillId="0" borderId="0" xfId="0" applyFont="1" applyAlignment="1">
      <alignment vertical="top"/>
    </xf>
    <xf numFmtId="0" fontId="25" fillId="0" borderId="0" xfId="0" applyFont="1" applyBorder="1" applyAlignment="1">
      <alignment vertical="top"/>
    </xf>
    <xf numFmtId="49" fontId="29" fillId="3" borderId="39" xfId="0" applyNumberFormat="1" applyFont="1" applyFill="1" applyBorder="1" applyAlignment="1">
      <alignment horizontal="center" vertical="top"/>
    </xf>
    <xf numFmtId="49" fontId="19" fillId="2" borderId="38" xfId="0" applyNumberFormat="1" applyFont="1" applyFill="1" applyBorder="1" applyAlignment="1">
      <alignment horizontal="center" vertical="top"/>
    </xf>
    <xf numFmtId="0" fontId="31" fillId="5" borderId="41" xfId="0" applyFont="1" applyFill="1" applyBorder="1" applyAlignment="1">
      <alignment horizontal="center" vertical="top"/>
    </xf>
    <xf numFmtId="164" fontId="29" fillId="5" borderId="42" xfId="0" applyNumberFormat="1" applyFont="1" applyFill="1" applyBorder="1" applyAlignment="1">
      <alignment horizontal="center" vertical="top"/>
    </xf>
    <xf numFmtId="0" fontId="28" fillId="0" borderId="31" xfId="0" applyFont="1" applyBorder="1" applyAlignment="1">
      <alignment horizontal="center" vertical="top" wrapText="1"/>
    </xf>
    <xf numFmtId="0" fontId="27" fillId="0" borderId="32" xfId="0" applyFont="1" applyFill="1" applyBorder="1" applyAlignment="1">
      <alignment horizontal="left" vertical="top" wrapText="1"/>
    </xf>
    <xf numFmtId="49" fontId="30" fillId="0" borderId="27" xfId="0" applyNumberFormat="1" applyFont="1" applyBorder="1" applyAlignment="1">
      <alignment horizontal="center" vertical="top"/>
    </xf>
    <xf numFmtId="0" fontId="28" fillId="0" borderId="41" xfId="0" applyFont="1" applyBorder="1" applyAlignment="1">
      <alignment horizontal="center" vertical="top" wrapText="1"/>
    </xf>
    <xf numFmtId="164" fontId="29" fillId="5" borderId="40" xfId="0" applyNumberFormat="1" applyFont="1" applyFill="1" applyBorder="1" applyAlignment="1">
      <alignment horizontal="center" vertical="top"/>
    </xf>
    <xf numFmtId="164" fontId="29" fillId="5" borderId="41" xfId="0" applyNumberFormat="1" applyFont="1" applyFill="1" applyBorder="1" applyAlignment="1">
      <alignment horizontal="center" vertical="top"/>
    </xf>
    <xf numFmtId="0" fontId="28" fillId="0" borderId="48" xfId="0" applyFont="1" applyBorder="1" applyAlignment="1">
      <alignment horizontal="left" vertical="top" wrapText="1"/>
    </xf>
    <xf numFmtId="0" fontId="25" fillId="0" borderId="35" xfId="0" applyNumberFormat="1" applyFont="1" applyFill="1" applyBorder="1" applyAlignment="1">
      <alignment horizontal="center" vertical="top"/>
    </xf>
    <xf numFmtId="0" fontId="25" fillId="0" borderId="49" xfId="0" applyNumberFormat="1" applyFont="1" applyFill="1" applyBorder="1" applyAlignment="1">
      <alignment horizontal="center" vertical="top"/>
    </xf>
    <xf numFmtId="0" fontId="25" fillId="0" borderId="21" xfId="0" applyFont="1" applyBorder="1" applyAlignment="1">
      <alignment vertical="top"/>
    </xf>
    <xf numFmtId="49" fontId="29" fillId="0" borderId="0" xfId="0" applyNumberFormat="1" applyFont="1" applyFill="1" applyBorder="1" applyAlignment="1">
      <alignment horizontal="center" vertical="top"/>
    </xf>
    <xf numFmtId="49" fontId="29" fillId="0" borderId="0" xfId="0" applyNumberFormat="1" applyFont="1" applyFill="1" applyBorder="1" applyAlignment="1">
      <alignment horizontal="right" vertical="top"/>
    </xf>
    <xf numFmtId="164" fontId="29" fillId="0" borderId="0" xfId="0" applyNumberFormat="1" applyFont="1" applyFill="1" applyBorder="1" applyAlignment="1">
      <alignment horizontal="center" vertical="top"/>
    </xf>
    <xf numFmtId="0" fontId="25" fillId="0" borderId="0" xfId="0" applyFont="1" applyFill="1" applyBorder="1" applyAlignment="1">
      <alignment horizontal="center" vertical="top"/>
    </xf>
    <xf numFmtId="0" fontId="32" fillId="0" borderId="0" xfId="0" applyFont="1" applyAlignment="1">
      <alignment vertical="top"/>
    </xf>
    <xf numFmtId="164" fontId="8" fillId="0" borderId="57"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49" fontId="16" fillId="3" borderId="4" xfId="0" applyNumberFormat="1" applyFont="1" applyFill="1" applyBorder="1" applyAlignment="1">
      <alignment horizontal="center" vertical="top"/>
    </xf>
    <xf numFmtId="0" fontId="6" fillId="0" borderId="7" xfId="0" applyFont="1" applyBorder="1" applyAlignment="1">
      <alignment wrapText="1"/>
    </xf>
    <xf numFmtId="0" fontId="8" fillId="0" borderId="68" xfId="0" applyFont="1" applyBorder="1" applyAlignment="1">
      <alignment horizontal="center" vertical="center" wrapText="1"/>
    </xf>
    <xf numFmtId="0" fontId="8" fillId="0" borderId="66" xfId="0" applyFont="1" applyFill="1" applyBorder="1" applyAlignment="1">
      <alignment horizontal="center" vertical="center" wrapText="1"/>
    </xf>
    <xf numFmtId="164" fontId="34" fillId="0" borderId="28" xfId="0" applyNumberFormat="1" applyFont="1" applyBorder="1" applyAlignment="1">
      <alignment horizontal="center" vertical="center"/>
    </xf>
    <xf numFmtId="164" fontId="12" fillId="0" borderId="65" xfId="0" applyNumberFormat="1" applyFont="1" applyBorder="1" applyAlignment="1">
      <alignment horizontal="center" vertical="top"/>
    </xf>
    <xf numFmtId="164" fontId="12" fillId="0" borderId="37" xfId="0" applyNumberFormat="1" applyFont="1" applyBorder="1" applyAlignment="1">
      <alignment horizontal="center" vertical="top"/>
    </xf>
    <xf numFmtId="164" fontId="12" fillId="0" borderId="64" xfId="0" applyNumberFormat="1" applyFont="1" applyBorder="1" applyAlignment="1">
      <alignment horizontal="center" vertical="top"/>
    </xf>
    <xf numFmtId="164" fontId="12" fillId="0" borderId="51" xfId="0" applyNumberFormat="1" applyFont="1" applyBorder="1" applyAlignment="1">
      <alignment horizontal="center" vertical="top"/>
    </xf>
    <xf numFmtId="164" fontId="12" fillId="0" borderId="60" xfId="0" applyNumberFormat="1" applyFont="1" applyBorder="1" applyAlignment="1">
      <alignment horizontal="center" vertical="top"/>
    </xf>
    <xf numFmtId="164" fontId="12" fillId="0" borderId="14" xfId="0" applyNumberFormat="1" applyFont="1" applyBorder="1" applyAlignment="1">
      <alignment horizontal="center" vertical="top"/>
    </xf>
    <xf numFmtId="164" fontId="34" fillId="7" borderId="28" xfId="0" applyNumberFormat="1" applyFont="1" applyFill="1" applyBorder="1" applyAlignment="1">
      <alignment horizontal="center" vertical="top"/>
    </xf>
    <xf numFmtId="164" fontId="34" fillId="5" borderId="28" xfId="0" applyNumberFormat="1" applyFont="1" applyFill="1" applyBorder="1" applyAlignment="1">
      <alignment horizontal="center" vertical="top"/>
    </xf>
    <xf numFmtId="164" fontId="5" fillId="0" borderId="30" xfId="0" applyNumberFormat="1" applyFont="1" applyBorder="1" applyAlignment="1">
      <alignment horizontal="center" vertical="center"/>
    </xf>
    <xf numFmtId="164" fontId="6" fillId="0" borderId="37"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14" xfId="0" applyNumberFormat="1" applyFont="1" applyBorder="1" applyAlignment="1">
      <alignment horizontal="center" vertical="top"/>
    </xf>
    <xf numFmtId="164" fontId="5" fillId="7" borderId="3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2" fillId="0" borderId="31" xfId="0" applyFont="1" applyFill="1" applyBorder="1" applyAlignment="1">
      <alignment horizontal="center" vertical="top" wrapText="1"/>
    </xf>
    <xf numFmtId="0" fontId="8" fillId="0" borderId="1" xfId="0" applyFont="1" applyBorder="1" applyAlignment="1">
      <alignment horizontal="center" vertical="center" textRotation="90"/>
    </xf>
    <xf numFmtId="0" fontId="8" fillId="0" borderId="58" xfId="0" applyFont="1" applyBorder="1" applyAlignment="1">
      <alignment horizontal="center" vertical="center" textRotation="90"/>
    </xf>
    <xf numFmtId="0" fontId="2" fillId="0" borderId="42" xfId="0" applyNumberFormat="1" applyFont="1" applyFill="1" applyBorder="1" applyAlignment="1">
      <alignment horizontal="center" vertical="top"/>
    </xf>
    <xf numFmtId="164" fontId="7" fillId="3" borderId="29" xfId="0" applyNumberFormat="1" applyFont="1" applyFill="1" applyBorder="1" applyAlignment="1">
      <alignment horizontal="center" vertical="top"/>
    </xf>
    <xf numFmtId="0" fontId="2" fillId="3" borderId="28"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35" xfId="0" applyFont="1" applyFill="1" applyBorder="1" applyAlignment="1">
      <alignment horizontal="center" vertical="top" wrapText="1"/>
    </xf>
    <xf numFmtId="0" fontId="8" fillId="0" borderId="50" xfId="0" applyFont="1" applyFill="1" applyBorder="1" applyAlignment="1">
      <alignment horizontal="center" vertical="top" wrapText="1"/>
    </xf>
    <xf numFmtId="164" fontId="7" fillId="3" borderId="40" xfId="0" applyNumberFormat="1" applyFont="1" applyFill="1" applyBorder="1" applyAlignment="1">
      <alignment horizontal="center" vertical="top"/>
    </xf>
    <xf numFmtId="0" fontId="6" fillId="0" borderId="39" xfId="0" applyFont="1" applyBorder="1" applyAlignment="1">
      <alignment horizontal="center" vertical="top" wrapText="1"/>
    </xf>
    <xf numFmtId="0" fontId="6" fillId="0" borderId="34" xfId="0" applyFont="1" applyBorder="1" applyAlignment="1">
      <alignment horizontal="center" vertical="top"/>
    </xf>
    <xf numFmtId="0" fontId="6" fillId="0" borderId="39" xfId="0" applyFont="1" applyBorder="1" applyAlignment="1">
      <alignment horizontal="center" vertical="top"/>
    </xf>
    <xf numFmtId="0" fontId="2" fillId="0" borderId="39" xfId="0" applyFont="1" applyBorder="1" applyAlignment="1">
      <alignment horizontal="center" vertical="top" wrapText="1"/>
    </xf>
    <xf numFmtId="0" fontId="8" fillId="0" borderId="34" xfId="0" applyFont="1" applyBorder="1" applyAlignment="1">
      <alignment horizontal="center" vertical="top" wrapText="1"/>
    </xf>
    <xf numFmtId="0" fontId="2" fillId="4" borderId="34" xfId="0" applyFont="1" applyFill="1" applyBorder="1" applyAlignment="1">
      <alignment horizontal="center" vertical="top"/>
    </xf>
    <xf numFmtId="0" fontId="8" fillId="0" borderId="66" xfId="0" applyFont="1" applyFill="1" applyBorder="1" applyAlignment="1">
      <alignment horizontal="center" vertical="top" wrapText="1"/>
    </xf>
    <xf numFmtId="0" fontId="2" fillId="0" borderId="0" xfId="0" applyFont="1" applyFill="1" applyBorder="1" applyAlignment="1">
      <alignment vertical="top"/>
    </xf>
    <xf numFmtId="0" fontId="37" fillId="0" borderId="45" xfId="0" applyFont="1" applyFill="1" applyBorder="1" applyAlignment="1">
      <alignment horizontal="center" vertical="top"/>
    </xf>
    <xf numFmtId="164" fontId="37" fillId="0" borderId="7" xfId="0" applyNumberFormat="1" applyFont="1" applyFill="1" applyBorder="1" applyAlignment="1">
      <alignment horizontal="center" vertical="top"/>
    </xf>
    <xf numFmtId="164" fontId="37" fillId="4" borderId="9" xfId="0" applyNumberFormat="1" applyFont="1" applyFill="1" applyBorder="1" applyAlignment="1">
      <alignment horizontal="center" vertical="top"/>
    </xf>
    <xf numFmtId="164" fontId="37" fillId="0" borderId="8" xfId="0" applyNumberFormat="1" applyFont="1" applyFill="1" applyBorder="1" applyAlignment="1">
      <alignment horizontal="center" vertical="top"/>
    </xf>
    <xf numFmtId="0" fontId="12" fillId="0" borderId="7" xfId="0" applyFont="1" applyBorder="1" applyAlignment="1">
      <alignment vertical="top" wrapText="1"/>
    </xf>
    <xf numFmtId="0" fontId="4" fillId="0" borderId="6" xfId="0" applyFont="1" applyFill="1" applyBorder="1" applyAlignment="1">
      <alignment horizontal="center" vertical="top"/>
    </xf>
    <xf numFmtId="0" fontId="4" fillId="0" borderId="26" xfId="0" applyFont="1" applyFill="1" applyBorder="1" applyAlignment="1">
      <alignment horizontal="center" vertical="top"/>
    </xf>
    <xf numFmtId="0" fontId="37" fillId="0" borderId="46" xfId="0" applyFont="1" applyFill="1" applyBorder="1" applyAlignment="1">
      <alignment horizontal="center" vertical="top"/>
    </xf>
    <xf numFmtId="164" fontId="37" fillId="0" borderId="12" xfId="0" applyNumberFormat="1" applyFont="1" applyFill="1" applyBorder="1" applyAlignment="1">
      <alignment horizontal="center" vertical="top"/>
    </xf>
    <xf numFmtId="164" fontId="37" fillId="4" borderId="0" xfId="0" applyNumberFormat="1" applyFont="1" applyFill="1" applyBorder="1" applyAlignment="1">
      <alignment horizontal="center" vertical="top"/>
    </xf>
    <xf numFmtId="164" fontId="37" fillId="0" borderId="22" xfId="0" applyNumberFormat="1" applyFont="1" applyFill="1" applyBorder="1" applyAlignment="1">
      <alignment horizontal="center" vertical="top"/>
    </xf>
    <xf numFmtId="0" fontId="12" fillId="0" borderId="52" xfId="0" applyFont="1" applyBorder="1" applyAlignment="1">
      <alignment vertical="top" wrapText="1"/>
    </xf>
    <xf numFmtId="0" fontId="4" fillId="0" borderId="35" xfId="0" applyFont="1" applyFill="1" applyBorder="1" applyAlignment="1">
      <alignment horizontal="center" vertical="top"/>
    </xf>
    <xf numFmtId="0" fontId="4" fillId="0" borderId="36" xfId="0" applyFont="1" applyFill="1" applyBorder="1" applyAlignment="1">
      <alignment horizontal="center" vertical="top"/>
    </xf>
    <xf numFmtId="0" fontId="12" fillId="0" borderId="48" xfId="0" applyFont="1" applyBorder="1" applyAlignment="1">
      <alignment vertical="top" wrapText="1"/>
    </xf>
    <xf numFmtId="0" fontId="4" fillId="0" borderId="53" xfId="0" applyFont="1" applyFill="1" applyBorder="1" applyAlignment="1">
      <alignment horizontal="center" vertical="top"/>
    </xf>
    <xf numFmtId="0" fontId="4" fillId="0" borderId="63" xfId="0" applyFont="1" applyFill="1" applyBorder="1" applyAlignment="1">
      <alignment horizontal="center" vertical="top"/>
    </xf>
    <xf numFmtId="164" fontId="37" fillId="0" borderId="50" xfId="0" applyNumberFormat="1" applyFont="1" applyFill="1" applyBorder="1" applyAlignment="1">
      <alignment horizontal="center" vertical="top"/>
    </xf>
    <xf numFmtId="0" fontId="12" fillId="0" borderId="64" xfId="0" applyFont="1" applyBorder="1" applyAlignment="1">
      <alignment vertical="top" wrapText="1"/>
    </xf>
    <xf numFmtId="0" fontId="17" fillId="5" borderId="47" xfId="0" applyFont="1" applyFill="1" applyBorder="1" applyAlignment="1">
      <alignment horizontal="center" vertical="top"/>
    </xf>
    <xf numFmtId="164" fontId="16" fillId="5" borderId="19" xfId="0" applyNumberFormat="1" applyFont="1" applyFill="1" applyBorder="1" applyAlignment="1">
      <alignment horizontal="center" vertical="top"/>
    </xf>
    <xf numFmtId="0" fontId="12" fillId="0" borderId="31" xfId="0" applyNumberFormat="1" applyFont="1" applyFill="1" applyBorder="1" applyAlignment="1">
      <alignment horizontal="left" vertical="top" wrapText="1"/>
    </xf>
    <xf numFmtId="0" fontId="4" fillId="0" borderId="31" xfId="0" applyNumberFormat="1" applyFont="1" applyFill="1" applyBorder="1" applyAlignment="1">
      <alignment horizontal="center" vertical="top"/>
    </xf>
    <xf numFmtId="0" fontId="4" fillId="0" borderId="42" xfId="0" applyNumberFormat="1" applyFont="1" applyFill="1" applyBorder="1" applyAlignment="1">
      <alignment horizontal="center" vertical="top"/>
    </xf>
    <xf numFmtId="0" fontId="38" fillId="0" borderId="43" xfId="0" applyFont="1" applyBorder="1" applyAlignment="1">
      <alignment vertical="top"/>
    </xf>
    <xf numFmtId="0" fontId="38" fillId="0" borderId="44" xfId="0" applyFont="1" applyBorder="1" applyAlignment="1">
      <alignment vertical="top"/>
    </xf>
    <xf numFmtId="0" fontId="8" fillId="0" borderId="53" xfId="0" applyFont="1" applyFill="1" applyBorder="1" applyAlignment="1">
      <alignment horizontal="center" vertical="top" wrapText="1"/>
    </xf>
    <xf numFmtId="0" fontId="8" fillId="0" borderId="54" xfId="0" applyFont="1" applyFill="1" applyBorder="1" applyAlignment="1">
      <alignment horizontal="center" vertical="top" wrapText="1"/>
    </xf>
    <xf numFmtId="0" fontId="37" fillId="0" borderId="68" xfId="0" applyFont="1" applyBorder="1" applyAlignment="1">
      <alignment vertical="top" wrapText="1"/>
    </xf>
    <xf numFmtId="0" fontId="35" fillId="0" borderId="69" xfId="0" applyFont="1" applyBorder="1" applyAlignment="1">
      <alignment vertical="top" wrapText="1"/>
    </xf>
    <xf numFmtId="0" fontId="35" fillId="0" borderId="43" xfId="0" applyFont="1" applyBorder="1" applyAlignment="1">
      <alignment vertical="top" wrapText="1"/>
    </xf>
    <xf numFmtId="0" fontId="35" fillId="0" borderId="44" xfId="0" applyFont="1" applyBorder="1" applyAlignment="1">
      <alignment vertical="top" wrapText="1"/>
    </xf>
    <xf numFmtId="0" fontId="9" fillId="0" borderId="68" xfId="0" applyFont="1" applyBorder="1" applyAlignment="1">
      <alignment vertical="top" wrapText="1"/>
    </xf>
    <xf numFmtId="0" fontId="33" fillId="0" borderId="69" xfId="0" applyFont="1" applyBorder="1" applyAlignment="1">
      <alignment vertical="top" wrapText="1"/>
    </xf>
    <xf numFmtId="0" fontId="33" fillId="0" borderId="43" xfId="0" applyFont="1" applyBorder="1" applyAlignment="1">
      <alignment vertical="top" wrapText="1"/>
    </xf>
    <xf numFmtId="0" fontId="33" fillId="0" borderId="44" xfId="0" applyFont="1" applyBorder="1" applyAlignment="1">
      <alignmen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0" fontId="40" fillId="0" borderId="59" xfId="0" applyFont="1" applyBorder="1" applyAlignment="1">
      <alignment vertical="top" wrapText="1"/>
    </xf>
    <xf numFmtId="0" fontId="0" fillId="0" borderId="45" xfId="0" applyBorder="1" applyAlignment="1">
      <alignment vertical="top" wrapText="1"/>
    </xf>
    <xf numFmtId="0" fontId="37" fillId="0" borderId="64" xfId="0" applyFont="1" applyBorder="1" applyAlignment="1">
      <alignment vertical="top" wrapText="1"/>
    </xf>
    <xf numFmtId="0" fontId="0" fillId="0" borderId="55" xfId="0" applyBorder="1" applyAlignment="1">
      <alignment vertical="top" wrapText="1"/>
    </xf>
    <xf numFmtId="0" fontId="8" fillId="0" borderId="66" xfId="0" applyFont="1" applyFill="1" applyBorder="1" applyAlignment="1">
      <alignment horizontal="center" vertical="top" wrapText="1"/>
    </xf>
    <xf numFmtId="0" fontId="33" fillId="0" borderId="37" xfId="0" applyFont="1" applyBorder="1" applyAlignment="1">
      <alignment horizontal="center" vertical="top" wrapText="1"/>
    </xf>
    <xf numFmtId="164" fontId="8" fillId="0" borderId="33" xfId="0" applyNumberFormat="1" applyFont="1" applyFill="1" applyBorder="1" applyAlignment="1">
      <alignment horizontal="center" vertical="top" wrapText="1"/>
    </xf>
    <xf numFmtId="0" fontId="33" fillId="0" borderId="48" xfId="0" applyFont="1" applyBorder="1" applyAlignment="1">
      <alignment horizontal="center" vertical="top" wrapText="1"/>
    </xf>
    <xf numFmtId="164" fontId="8" fillId="0" borderId="10" xfId="0" applyNumberFormat="1" applyFont="1" applyFill="1" applyBorder="1" applyAlignment="1">
      <alignment horizontal="center" vertical="top" wrapText="1"/>
    </xf>
    <xf numFmtId="0" fontId="33" fillId="0" borderId="35" xfId="0" applyFont="1" applyBorder="1" applyAlignment="1">
      <alignment horizontal="center" vertical="top" wrapText="1"/>
    </xf>
    <xf numFmtId="164" fontId="8" fillId="0" borderId="11" xfId="0" applyNumberFormat="1" applyFont="1" applyFill="1" applyBorder="1" applyAlignment="1">
      <alignment horizontal="center" vertical="top" wrapText="1"/>
    </xf>
    <xf numFmtId="0" fontId="33" fillId="0" borderId="50" xfId="0" applyFont="1" applyBorder="1" applyAlignment="1">
      <alignment horizontal="center" vertical="top" wrapText="1"/>
    </xf>
    <xf numFmtId="49" fontId="7" fillId="0" borderId="10" xfId="0" applyNumberFormat="1" applyFont="1" applyBorder="1" applyAlignment="1">
      <alignment horizontal="center" vertical="top" wrapText="1"/>
    </xf>
    <xf numFmtId="0" fontId="9" fillId="0" borderId="31" xfId="0" applyFont="1" applyBorder="1" applyAlignment="1">
      <alignment horizontal="center" vertical="top" wrapText="1"/>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5" fillId="2" borderId="24"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23" xfId="0" applyFont="1" applyFill="1" applyBorder="1" applyAlignment="1">
      <alignment horizontal="left" vertical="top" wrapText="1"/>
    </xf>
    <xf numFmtId="49" fontId="15" fillId="0" borderId="5" xfId="0" applyNumberFormat="1" applyFont="1" applyBorder="1" applyAlignment="1">
      <alignment horizontal="center" vertical="top"/>
    </xf>
    <xf numFmtId="49" fontId="2" fillId="0" borderId="18" xfId="0" applyNumberFormat="1" applyFont="1" applyBorder="1" applyAlignment="1">
      <alignment horizontal="center" vertical="top"/>
    </xf>
    <xf numFmtId="0" fontId="12" fillId="0" borderId="33" xfId="0" applyFont="1" applyFill="1" applyBorder="1" applyAlignment="1">
      <alignment horizontal="left" vertical="top" wrapText="1"/>
    </xf>
    <xf numFmtId="0" fontId="33" fillId="0" borderId="38" xfId="0" applyFont="1" applyBorder="1" applyAlignment="1">
      <alignment horizontal="left" vertical="top" wrapText="1"/>
    </xf>
    <xf numFmtId="0" fontId="12" fillId="0" borderId="33" xfId="0" applyFont="1" applyBorder="1" applyAlignment="1">
      <alignment vertical="top" wrapText="1"/>
    </xf>
    <xf numFmtId="0" fontId="33" fillId="0" borderId="38" xfId="0" applyFont="1" applyBorder="1" applyAlignment="1">
      <alignment vertical="top" wrapText="1"/>
    </xf>
    <xf numFmtId="0" fontId="28" fillId="0" borderId="68" xfId="0" applyFont="1" applyBorder="1" applyAlignment="1">
      <alignment vertical="top" wrapText="1"/>
    </xf>
    <xf numFmtId="0" fontId="26" fillId="0" borderId="69" xfId="0" applyFont="1" applyBorder="1" applyAlignment="1">
      <alignment vertical="top" wrapText="1"/>
    </xf>
    <xf numFmtId="0" fontId="26" fillId="0" borderId="56" xfId="0" applyFont="1" applyBorder="1" applyAlignment="1">
      <alignment vertical="top" wrapText="1"/>
    </xf>
    <xf numFmtId="0" fontId="26" fillId="0" borderId="46" xfId="0" applyFont="1" applyBorder="1" applyAlignment="1">
      <alignment vertical="top" wrapText="1"/>
    </xf>
    <xf numFmtId="0" fontId="26" fillId="0" borderId="43" xfId="0" applyFont="1" applyBorder="1" applyAlignment="1">
      <alignment vertical="top" wrapText="1"/>
    </xf>
    <xf numFmtId="0" fontId="26" fillId="0" borderId="44" xfId="0" applyFont="1" applyBorder="1" applyAlignment="1">
      <alignment vertical="top" wrapText="1"/>
    </xf>
    <xf numFmtId="49" fontId="2" fillId="0" borderId="66"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9" fillId="0" borderId="41" xfId="0" applyFont="1" applyBorder="1" applyAlignment="1">
      <alignment horizontal="center"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0" borderId="21" xfId="0" applyNumberFormat="1" applyFont="1" applyBorder="1" applyAlignment="1">
      <alignment horizontal="center" vertical="top" wrapText="1"/>
    </xf>
    <xf numFmtId="0" fontId="6" fillId="0" borderId="1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32" xfId="0" applyFont="1" applyFill="1" applyBorder="1" applyAlignment="1">
      <alignment horizontal="left" vertical="top" wrapText="1"/>
    </xf>
    <xf numFmtId="0" fontId="8" fillId="0" borderId="68" xfId="0" applyFont="1" applyBorder="1" applyAlignment="1">
      <alignment vertical="top" wrapText="1"/>
    </xf>
    <xf numFmtId="0" fontId="8" fillId="0" borderId="69"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35" fillId="0" borderId="56" xfId="0" applyFont="1" applyBorder="1" applyAlignment="1">
      <alignment vertical="top" wrapText="1"/>
    </xf>
    <xf numFmtId="0" fontId="35" fillId="0" borderId="46" xfId="0" applyFont="1" applyBorder="1" applyAlignment="1">
      <alignment vertical="top" wrapText="1"/>
    </xf>
    <xf numFmtId="0" fontId="36" fillId="0" borderId="69" xfId="0" applyFont="1" applyBorder="1" applyAlignment="1">
      <alignment vertical="top" wrapText="1"/>
    </xf>
    <xf numFmtId="0" fontId="36" fillId="0" borderId="43" xfId="0" applyFont="1" applyBorder="1" applyAlignment="1">
      <alignment vertical="top" wrapText="1"/>
    </xf>
    <xf numFmtId="0" fontId="36" fillId="0" borderId="44" xfId="0" applyFont="1" applyBorder="1" applyAlignment="1">
      <alignment vertical="top" wrapText="1"/>
    </xf>
    <xf numFmtId="0" fontId="25" fillId="0" borderId="68" xfId="0" applyFont="1" applyBorder="1" applyAlignment="1">
      <alignment vertical="top" wrapText="1"/>
    </xf>
    <xf numFmtId="0" fontId="12" fillId="0" borderId="11" xfId="0" applyFont="1" applyFill="1" applyBorder="1" applyAlignment="1">
      <alignment horizontal="left" vertical="top" wrapText="1"/>
    </xf>
    <xf numFmtId="0" fontId="9" fillId="0" borderId="21" xfId="0" applyFont="1" applyBorder="1" applyAlignment="1">
      <alignment horizontal="center" vertical="top" wrapText="1"/>
    </xf>
    <xf numFmtId="0" fontId="38" fillId="0" borderId="69" xfId="0" applyFont="1" applyBorder="1" applyAlignment="1">
      <alignment vertical="top" wrapText="1"/>
    </xf>
    <xf numFmtId="0" fontId="38" fillId="0" borderId="43" xfId="0" applyFont="1" applyBorder="1" applyAlignment="1">
      <alignment vertical="top" wrapText="1"/>
    </xf>
    <xf numFmtId="0" fontId="38" fillId="0" borderId="44" xfId="0" applyFont="1" applyBorder="1" applyAlignment="1">
      <alignment vertical="top" wrapText="1"/>
    </xf>
    <xf numFmtId="0" fontId="25" fillId="0" borderId="68" xfId="0" applyFont="1" applyFill="1" applyBorder="1" applyAlignment="1">
      <alignment vertical="top" wrapText="1"/>
    </xf>
    <xf numFmtId="0" fontId="12" fillId="0" borderId="22" xfId="0" applyFont="1" applyFill="1" applyBorder="1" applyAlignment="1">
      <alignment horizontal="left" vertical="top" wrapText="1"/>
    </xf>
    <xf numFmtId="0" fontId="34"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67" xfId="0" applyFont="1" applyBorder="1" applyAlignment="1">
      <alignment vertical="top" wrapText="1"/>
    </xf>
    <xf numFmtId="0" fontId="6" fillId="4" borderId="64"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55" xfId="0" applyFont="1" applyFill="1" applyBorder="1" applyAlignment="1">
      <alignment horizontal="left" vertical="top" wrapText="1"/>
    </xf>
    <xf numFmtId="0" fontId="6" fillId="0" borderId="48" xfId="0" applyFont="1" applyBorder="1" applyAlignment="1">
      <alignment horizontal="left" vertical="top" wrapText="1"/>
    </xf>
    <xf numFmtId="0" fontId="9" fillId="0" borderId="35" xfId="0" applyFont="1" applyBorder="1" applyAlignment="1">
      <alignment vertical="top" wrapText="1"/>
    </xf>
    <xf numFmtId="0" fontId="9" fillId="0" borderId="50" xfId="0" applyFont="1" applyBorder="1" applyAlignment="1">
      <alignment vertical="top" wrapText="1"/>
    </xf>
    <xf numFmtId="0" fontId="6" fillId="0" borderId="64" xfId="0" applyFont="1" applyBorder="1" applyAlignment="1">
      <alignment horizontal="left" vertical="top" wrapText="1"/>
    </xf>
    <xf numFmtId="0" fontId="9" fillId="0" borderId="62" xfId="0" applyFont="1" applyBorder="1" applyAlignment="1">
      <alignment vertical="top" wrapText="1"/>
    </xf>
    <xf numFmtId="0" fontId="9" fillId="0" borderId="55"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1" xfId="0" applyNumberFormat="1" applyFont="1" applyFill="1" applyBorder="1" applyAlignment="1">
      <alignment horizontal="right" vertical="top"/>
    </xf>
    <xf numFmtId="49" fontId="7" fillId="3" borderId="67" xfId="0" applyNumberFormat="1" applyFont="1" applyFill="1" applyBorder="1" applyAlignment="1">
      <alignment horizontal="right" vertical="top"/>
    </xf>
    <xf numFmtId="0" fontId="7" fillId="3" borderId="24" xfId="0" applyFont="1" applyFill="1" applyBorder="1" applyAlignment="1">
      <alignment horizontal="left" vertical="top" wrapText="1"/>
    </xf>
    <xf numFmtId="49" fontId="16" fillId="0" borderId="6" xfId="0" applyNumberFormat="1" applyFont="1" applyBorder="1" applyAlignment="1">
      <alignment horizontal="center" vertical="top"/>
    </xf>
    <xf numFmtId="49" fontId="16" fillId="0" borderId="21" xfId="0" applyNumberFormat="1" applyFont="1" applyBorder="1" applyAlignment="1">
      <alignment horizontal="center" vertical="top"/>
    </xf>
    <xf numFmtId="49" fontId="16" fillId="0" borderId="1" xfId="0" applyNumberFormat="1" applyFont="1" applyBorder="1" applyAlignment="1">
      <alignment horizontal="center" vertical="top"/>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3" xfId="0" applyFont="1" applyFill="1" applyBorder="1" applyAlignment="1">
      <alignment vertical="top" wrapText="1"/>
    </xf>
    <xf numFmtId="0" fontId="6" fillId="0" borderId="52" xfId="0" applyFont="1" applyBorder="1" applyAlignment="1">
      <alignment horizontal="left" vertical="top" wrapText="1"/>
    </xf>
    <xf numFmtId="0" fontId="9" fillId="0" borderId="53" xfId="0" applyFont="1" applyBorder="1" applyAlignment="1">
      <alignment vertical="top" wrapText="1"/>
    </xf>
    <xf numFmtId="0" fontId="9" fillId="0" borderId="54" xfId="0" applyFont="1" applyBorder="1" applyAlignment="1">
      <alignment vertical="top" wrapText="1"/>
    </xf>
    <xf numFmtId="0" fontId="2" fillId="6" borderId="28" xfId="0" applyFont="1" applyFill="1" applyBorder="1" applyAlignment="1">
      <alignment horizontal="center" vertical="top"/>
    </xf>
    <xf numFmtId="0" fontId="2" fillId="6" borderId="24" xfId="0" applyFont="1" applyFill="1" applyBorder="1" applyAlignment="1">
      <alignment horizontal="center" vertical="top"/>
    </xf>
    <xf numFmtId="49" fontId="15" fillId="0" borderId="20" xfId="0" applyNumberFormat="1" applyFont="1" applyBorder="1" applyAlignment="1">
      <alignment horizontal="center" vertical="top"/>
    </xf>
    <xf numFmtId="0" fontId="9" fillId="0" borderId="36" xfId="0" applyFont="1" applyBorder="1" applyAlignment="1">
      <alignment vertical="top" wrapText="1"/>
    </xf>
    <xf numFmtId="0" fontId="5" fillId="0" borderId="28"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49" fontId="3" fillId="0" borderId="0" xfId="0" applyNumberFormat="1" applyFont="1" applyFill="1" applyBorder="1" applyAlignment="1">
      <alignment horizontal="center" vertical="top" wrapText="1"/>
    </xf>
    <xf numFmtId="0" fontId="33" fillId="0" borderId="0" xfId="0" applyFont="1" applyAlignment="1">
      <alignment vertical="top" wrapText="1"/>
    </xf>
    <xf numFmtId="49" fontId="7" fillId="6" borderId="24" xfId="0" applyNumberFormat="1" applyFont="1" applyFill="1" applyBorder="1" applyAlignment="1">
      <alignment horizontal="right" vertical="top"/>
    </xf>
    <xf numFmtId="0" fontId="8" fillId="0" borderId="7"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5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19" xfId="0" applyNumberFormat="1" applyFont="1" applyFill="1" applyBorder="1" applyAlignment="1">
      <alignment horizontal="center" vertical="top"/>
    </xf>
    <xf numFmtId="49" fontId="4" fillId="0" borderId="5"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8" xfId="0" applyNumberFormat="1" applyFont="1" applyBorder="1" applyAlignment="1">
      <alignment horizontal="center" vertical="top"/>
    </xf>
    <xf numFmtId="49" fontId="7" fillId="3" borderId="26" xfId="0" applyNumberFormat="1" applyFont="1" applyFill="1" applyBorder="1" applyAlignment="1">
      <alignment horizontal="center" vertical="top"/>
    </xf>
    <xf numFmtId="49" fontId="7" fillId="3" borderId="58" xfId="0" applyNumberFormat="1" applyFont="1" applyFill="1" applyBorder="1" applyAlignment="1">
      <alignment horizontal="center" vertical="top"/>
    </xf>
    <xf numFmtId="49" fontId="16" fillId="2" borderId="59" xfId="0" applyNumberFormat="1" applyFont="1" applyFill="1" applyBorder="1" applyAlignment="1">
      <alignment horizontal="center" vertical="top"/>
    </xf>
    <xf numFmtId="49" fontId="16" fillId="2" borderId="56" xfId="0" applyNumberFormat="1" applyFont="1" applyFill="1" applyBorder="1" applyAlignment="1">
      <alignment horizontal="center" vertical="top"/>
    </xf>
    <xf numFmtId="49" fontId="16" fillId="2" borderId="61" xfId="0" applyNumberFormat="1" applyFont="1" applyFill="1" applyBorder="1" applyAlignment="1">
      <alignment horizontal="center" vertical="top"/>
    </xf>
    <xf numFmtId="49" fontId="39" fillId="0" borderId="5" xfId="0" applyNumberFormat="1" applyFont="1" applyBorder="1" applyAlignment="1">
      <alignment horizontal="center" vertical="top"/>
    </xf>
    <xf numFmtId="49" fontId="39" fillId="0" borderId="20" xfId="0" applyNumberFormat="1" applyFont="1" applyBorder="1" applyAlignment="1">
      <alignment horizontal="center" vertical="top"/>
    </xf>
    <xf numFmtId="49" fontId="16" fillId="3" borderId="6"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49" fontId="16" fillId="3" borderId="1" xfId="0" applyNumberFormat="1" applyFont="1" applyFill="1" applyBorder="1" applyAlignment="1">
      <alignment horizontal="center" vertical="top"/>
    </xf>
    <xf numFmtId="0" fontId="12" fillId="0" borderId="26" xfId="0" applyFont="1" applyFill="1" applyBorder="1" applyAlignment="1">
      <alignment vertical="top" wrapText="1"/>
    </xf>
    <xf numFmtId="0" fontId="12" fillId="0" borderId="13" xfId="0" applyFont="1" applyFill="1" applyBorder="1" applyAlignment="1">
      <alignment vertical="top" wrapText="1"/>
    </xf>
    <xf numFmtId="0" fontId="12" fillId="0" borderId="58" xfId="0" applyFont="1" applyFill="1" applyBorder="1" applyAlignment="1">
      <alignment vertical="top" wrapText="1"/>
    </xf>
    <xf numFmtId="49" fontId="16" fillId="3" borderId="23"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61" xfId="0" applyNumberFormat="1" applyFont="1" applyBorder="1" applyAlignment="1">
      <alignment horizontal="center" vertical="top"/>
    </xf>
    <xf numFmtId="49" fontId="16" fillId="3" borderId="3" xfId="0" applyNumberFormat="1" applyFont="1" applyFill="1" applyBorder="1" applyAlignment="1">
      <alignment horizontal="right" vertical="top"/>
    </xf>
    <xf numFmtId="49" fontId="16" fillId="3" borderId="4" xfId="0" applyNumberFormat="1" applyFont="1" applyFill="1" applyBorder="1" applyAlignment="1">
      <alignment horizontal="right" vertical="top"/>
    </xf>
    <xf numFmtId="49" fontId="16" fillId="3" borderId="67" xfId="0" applyNumberFormat="1" applyFont="1" applyFill="1" applyBorder="1" applyAlignment="1">
      <alignment horizontal="right" vertical="top"/>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5" xfId="0" applyFont="1" applyFill="1" applyBorder="1" applyAlignment="1">
      <alignment horizontal="center" vertical="center" textRotation="90" wrapText="1"/>
    </xf>
    <xf numFmtId="0" fontId="35" fillId="0" borderId="31" xfId="0" applyFont="1" applyBorder="1"/>
    <xf numFmtId="0" fontId="8" fillId="0" borderId="17" xfId="0" applyFont="1" applyFill="1" applyBorder="1" applyAlignment="1">
      <alignment horizontal="center" vertical="center" textRotation="90" wrapText="1"/>
    </xf>
    <xf numFmtId="0" fontId="35" fillId="0" borderId="32" xfId="0" applyFont="1" applyBorder="1"/>
    <xf numFmtId="0" fontId="8" fillId="0" borderId="66" xfId="0" applyFont="1" applyBorder="1" applyAlignment="1">
      <alignment horizontal="center" vertical="center" textRotation="90" wrapText="1"/>
    </xf>
    <xf numFmtId="0" fontId="8" fillId="0" borderId="20"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49" fontId="2" fillId="0" borderId="68" xfId="0" applyNumberFormat="1" applyFont="1" applyBorder="1" applyAlignment="1">
      <alignment horizontal="center" vertical="top"/>
    </xf>
    <xf numFmtId="49" fontId="2" fillId="0" borderId="43"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1" xfId="0" applyNumberFormat="1" applyFont="1" applyBorder="1" applyAlignment="1">
      <alignment horizontal="center" vertical="top"/>
    </xf>
    <xf numFmtId="0" fontId="22" fillId="0" borderId="0" xfId="0" applyFont="1" applyAlignment="1">
      <alignment horizontal="left" vertical="top" wrapText="1"/>
    </xf>
    <xf numFmtId="0" fontId="21" fillId="0" borderId="0" xfId="0" applyFont="1" applyAlignment="1">
      <alignment vertical="top"/>
    </xf>
    <xf numFmtId="0" fontId="6" fillId="0" borderId="3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60" xfId="0" applyNumberFormat="1" applyFont="1" applyBorder="1" applyAlignment="1">
      <alignment horizontal="center" vertical="top"/>
    </xf>
    <xf numFmtId="0" fontId="8" fillId="0" borderId="1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textRotation="90" wrapText="1"/>
    </xf>
    <xf numFmtId="0" fontId="35" fillId="0" borderId="38" xfId="0" applyFont="1" applyBorder="1"/>
    <xf numFmtId="0" fontId="8" fillId="0" borderId="66" xfId="0" applyNumberFormat="1" applyFont="1" applyBorder="1" applyAlignment="1">
      <alignment horizontal="center" vertical="center" textRotation="90" wrapText="1"/>
    </xf>
    <xf numFmtId="0" fontId="8" fillId="0" borderId="20" xfId="0" applyNumberFormat="1" applyFont="1" applyBorder="1" applyAlignment="1">
      <alignment horizontal="center" vertical="center" textRotation="90" wrapText="1"/>
    </xf>
    <xf numFmtId="0" fontId="8" fillId="0" borderId="41" xfId="0" applyNumberFormat="1"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2"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59" xfId="0" applyFont="1" applyBorder="1" applyAlignment="1">
      <alignment horizontal="center" vertical="center"/>
    </xf>
    <xf numFmtId="0" fontId="7" fillId="0" borderId="9" xfId="0" applyFont="1" applyBorder="1" applyAlignment="1">
      <alignment horizontal="center" vertical="center"/>
    </xf>
    <xf numFmtId="49" fontId="7" fillId="3" borderId="57" xfId="0" applyNumberFormat="1" applyFont="1" applyFill="1" applyBorder="1" applyAlignment="1">
      <alignment horizontal="center" vertical="top"/>
    </xf>
    <xf numFmtId="0" fontId="20" fillId="0" borderId="0" xfId="0" applyFont="1" applyAlignment="1">
      <alignment horizontal="left" wrapText="1"/>
    </xf>
    <xf numFmtId="0" fontId="21" fillId="0" borderId="0" xfId="0" applyFont="1" applyAlignment="1">
      <alignment horizontal="left" wrapText="1"/>
    </xf>
    <xf numFmtId="49" fontId="7" fillId="0" borderId="15" xfId="0" applyNumberFormat="1" applyFont="1" applyBorder="1" applyAlignment="1">
      <alignment horizontal="center" vertical="top"/>
    </xf>
    <xf numFmtId="0" fontId="20" fillId="0" borderId="0" xfId="0" applyFont="1" applyAlignment="1">
      <alignment vertical="top" wrapText="1"/>
    </xf>
    <xf numFmtId="0" fontId="6" fillId="4" borderId="33" xfId="0" applyFont="1" applyFill="1" applyBorder="1" applyAlignment="1">
      <alignment horizontal="left" vertical="top" wrapText="1"/>
    </xf>
    <xf numFmtId="0" fontId="8" fillId="0" borderId="33" xfId="0" applyFont="1" applyBorder="1" applyAlignment="1">
      <alignment vertical="top" wrapText="1"/>
    </xf>
    <xf numFmtId="0" fontId="35" fillId="0" borderId="12" xfId="0" applyFont="1" applyBorder="1" applyAlignment="1">
      <alignment vertical="top" wrapText="1"/>
    </xf>
    <xf numFmtId="0" fontId="35" fillId="0" borderId="38" xfId="0" applyFont="1" applyBorder="1" applyAlignment="1">
      <alignment vertical="top" wrapText="1"/>
    </xf>
    <xf numFmtId="0" fontId="8" fillId="0" borderId="11" xfId="0" applyFont="1" applyBorder="1" applyAlignment="1">
      <alignment vertical="top" wrapText="1"/>
    </xf>
    <xf numFmtId="0" fontId="35" fillId="0" borderId="22" xfId="0" applyFont="1" applyBorder="1" applyAlignment="1">
      <alignment vertical="top" wrapText="1"/>
    </xf>
    <xf numFmtId="0" fontId="35" fillId="0" borderId="32" xfId="0" applyFont="1" applyBorder="1" applyAlignment="1">
      <alignment vertical="top" wrapText="1"/>
    </xf>
    <xf numFmtId="49" fontId="7" fillId="2" borderId="59"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0" fontId="9" fillId="0" borderId="20" xfId="0" applyFont="1" applyBorder="1" applyAlignment="1">
      <alignment horizontal="center" vertical="top" wrapText="1"/>
    </xf>
    <xf numFmtId="0" fontId="9" fillId="0" borderId="37" xfId="0" applyFont="1" applyBorder="1" applyAlignment="1">
      <alignment horizontal="center" vertical="top" wrapText="1"/>
    </xf>
    <xf numFmtId="49" fontId="2" fillId="0" borderId="45" xfId="0" applyNumberFormat="1" applyFont="1" applyBorder="1" applyAlignment="1">
      <alignment horizontal="center" vertical="top"/>
    </xf>
    <xf numFmtId="49" fontId="2" fillId="0" borderId="47" xfId="0" applyNumberFormat="1" applyFont="1" applyBorder="1" applyAlignment="1">
      <alignment horizontal="center" vertical="top"/>
    </xf>
    <xf numFmtId="0" fontId="6" fillId="0" borderId="26" xfId="0" applyFont="1" applyFill="1" applyBorder="1" applyAlignment="1">
      <alignment vertical="top" wrapText="1"/>
    </xf>
    <xf numFmtId="0" fontId="6" fillId="0" borderId="58" xfId="0" applyFont="1" applyFill="1" applyBorder="1" applyAlignment="1">
      <alignment vertical="top" wrapText="1"/>
    </xf>
    <xf numFmtId="49" fontId="7" fillId="3" borderId="6" xfId="0" applyNumberFormat="1" applyFont="1" applyFill="1" applyBorder="1" applyAlignment="1">
      <alignment horizontal="center" vertical="top"/>
    </xf>
    <xf numFmtId="49" fontId="7" fillId="3" borderId="1" xfId="0" applyNumberFormat="1" applyFont="1" applyFill="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tabSelected="1" topLeftCell="A51" workbookViewId="0">
      <selection activeCell="L61" sqref="L61"/>
    </sheetView>
  </sheetViews>
  <sheetFormatPr defaultColWidth="9.140625" defaultRowHeight="11.25" x14ac:dyDescent="0.2"/>
  <cols>
    <col min="1" max="1" width="2.7109375" style="1" customWidth="1"/>
    <col min="2" max="3" width="2.5703125" style="1" customWidth="1"/>
    <col min="4" max="4" width="23" style="1" customWidth="1"/>
    <col min="5" max="5" width="7" style="2" customWidth="1"/>
    <col min="6" max="6" width="4.42578125" style="1" customWidth="1"/>
    <col min="7" max="7" width="6" style="3" customWidth="1"/>
    <col min="8" max="8" width="6.7109375" style="1" customWidth="1"/>
    <col min="9" max="9" width="6.42578125" style="1" customWidth="1"/>
    <col min="10" max="10" width="6.85546875" style="1" customWidth="1"/>
    <col min="11" max="11" width="18.5703125" style="1" customWidth="1"/>
    <col min="12" max="12" width="4.5703125" style="4" customWidth="1"/>
    <col min="13" max="13" width="4.28515625" style="1" customWidth="1"/>
    <col min="14" max="14" width="12.85546875" style="5" customWidth="1"/>
    <col min="15" max="15" width="24" style="5" customWidth="1"/>
    <col min="16" max="16384" width="9.140625" style="5"/>
  </cols>
  <sheetData>
    <row r="1" spans="1:19" ht="42.6" customHeight="1" x14ac:dyDescent="0.2">
      <c r="D1" s="79"/>
      <c r="E1" s="80"/>
      <c r="F1" s="79"/>
      <c r="G1" s="81"/>
      <c r="H1" s="79"/>
      <c r="I1" s="367"/>
      <c r="J1" s="368"/>
      <c r="K1" s="368"/>
      <c r="L1" s="368"/>
      <c r="M1" s="368"/>
    </row>
    <row r="2" spans="1:19" ht="12.75" customHeight="1" x14ac:dyDescent="0.2">
      <c r="B2" s="8"/>
      <c r="C2" s="8"/>
      <c r="D2" s="392" t="s">
        <v>98</v>
      </c>
      <c r="E2" s="314"/>
      <c r="F2" s="314"/>
      <c r="G2" s="314"/>
      <c r="H2" s="314"/>
      <c r="I2" s="314"/>
      <c r="J2" s="314"/>
      <c r="K2" s="314"/>
      <c r="L2" s="314"/>
      <c r="M2" s="314"/>
      <c r="N2" s="314"/>
      <c r="O2" s="314"/>
      <c r="P2" s="10"/>
      <c r="Q2" s="10"/>
      <c r="R2" s="10"/>
      <c r="S2" s="10"/>
    </row>
    <row r="3" spans="1:19" ht="15.6" customHeight="1" thickBot="1" x14ac:dyDescent="0.3">
      <c r="A3" s="6"/>
      <c r="B3" s="9"/>
      <c r="C3" s="9"/>
      <c r="D3" s="389" t="s">
        <v>95</v>
      </c>
      <c r="E3" s="389"/>
      <c r="F3" s="389"/>
      <c r="G3" s="389"/>
      <c r="H3" s="389"/>
      <c r="I3" s="390"/>
      <c r="J3" s="82"/>
      <c r="K3" s="82"/>
      <c r="L3" s="82"/>
      <c r="M3" s="82"/>
      <c r="N3" s="73"/>
      <c r="O3" s="73"/>
      <c r="P3" s="73"/>
      <c r="Q3" s="73"/>
      <c r="R3" s="73"/>
      <c r="S3" s="73"/>
    </row>
    <row r="4" spans="1:19" ht="1.5" hidden="1" customHeight="1" thickBot="1" x14ac:dyDescent="0.25">
      <c r="L4" s="7"/>
    </row>
    <row r="5" spans="1:19" ht="36.75" customHeight="1" x14ac:dyDescent="0.2">
      <c r="A5" s="316" t="s">
        <v>0</v>
      </c>
      <c r="B5" s="319" t="s">
        <v>1</v>
      </c>
      <c r="C5" s="319" t="s">
        <v>2</v>
      </c>
      <c r="D5" s="322" t="s">
        <v>3</v>
      </c>
      <c r="E5" s="378" t="s">
        <v>4</v>
      </c>
      <c r="F5" s="381" t="s">
        <v>5</v>
      </c>
      <c r="G5" s="360" t="s">
        <v>6</v>
      </c>
      <c r="H5" s="353" t="s">
        <v>46</v>
      </c>
      <c r="I5" s="354"/>
      <c r="J5" s="355"/>
      <c r="K5" s="386" t="s">
        <v>86</v>
      </c>
      <c r="L5" s="387"/>
      <c r="M5" s="387"/>
      <c r="N5" s="394" t="s">
        <v>47</v>
      </c>
      <c r="O5" s="397" t="s">
        <v>39</v>
      </c>
    </row>
    <row r="6" spans="1:19" ht="15" customHeight="1" x14ac:dyDescent="0.2">
      <c r="A6" s="317"/>
      <c r="B6" s="320"/>
      <c r="C6" s="320"/>
      <c r="D6" s="323"/>
      <c r="E6" s="379"/>
      <c r="F6" s="382"/>
      <c r="G6" s="361"/>
      <c r="H6" s="376" t="s">
        <v>99</v>
      </c>
      <c r="I6" s="356" t="s">
        <v>100</v>
      </c>
      <c r="J6" s="358" t="s">
        <v>101</v>
      </c>
      <c r="K6" s="374" t="s">
        <v>3</v>
      </c>
      <c r="L6" s="384"/>
      <c r="M6" s="385"/>
      <c r="N6" s="395"/>
      <c r="O6" s="398"/>
    </row>
    <row r="7" spans="1:19" ht="91.15" customHeight="1" thickBot="1" x14ac:dyDescent="0.25">
      <c r="A7" s="318"/>
      <c r="B7" s="321"/>
      <c r="C7" s="321"/>
      <c r="D7" s="324"/>
      <c r="E7" s="380"/>
      <c r="F7" s="383"/>
      <c r="G7" s="362"/>
      <c r="H7" s="377"/>
      <c r="I7" s="357"/>
      <c r="J7" s="359"/>
      <c r="K7" s="375"/>
      <c r="L7" s="163" t="s">
        <v>40</v>
      </c>
      <c r="M7" s="164" t="s">
        <v>41</v>
      </c>
      <c r="N7" s="396"/>
      <c r="O7" s="399"/>
    </row>
    <row r="8" spans="1:19" ht="13.15" customHeight="1" thickBot="1" x14ac:dyDescent="0.25">
      <c r="A8" s="26" t="s">
        <v>7</v>
      </c>
      <c r="B8" s="239" t="s">
        <v>28</v>
      </c>
      <c r="C8" s="239"/>
      <c r="D8" s="239"/>
      <c r="E8" s="239"/>
      <c r="F8" s="239"/>
      <c r="G8" s="239"/>
      <c r="H8" s="239"/>
      <c r="I8" s="239"/>
      <c r="J8" s="239"/>
      <c r="K8" s="239"/>
      <c r="L8" s="239"/>
      <c r="M8" s="239"/>
      <c r="N8" s="272"/>
      <c r="O8" s="249"/>
      <c r="P8" s="11"/>
      <c r="Q8" s="11"/>
      <c r="R8" s="11"/>
      <c r="S8" s="11"/>
    </row>
    <row r="9" spans="1:19" ht="13.9" customHeight="1" thickBot="1" x14ac:dyDescent="0.25">
      <c r="A9" s="24" t="s">
        <v>7</v>
      </c>
      <c r="B9" s="25" t="s">
        <v>7</v>
      </c>
      <c r="C9" s="240" t="s">
        <v>48</v>
      </c>
      <c r="D9" s="240"/>
      <c r="E9" s="240"/>
      <c r="F9" s="240"/>
      <c r="G9" s="240"/>
      <c r="H9" s="240"/>
      <c r="I9" s="240"/>
      <c r="J9" s="240"/>
      <c r="K9" s="240"/>
      <c r="L9" s="240"/>
      <c r="M9" s="241"/>
      <c r="N9" s="252"/>
      <c r="O9" s="253"/>
      <c r="P9" s="11"/>
      <c r="Q9" s="11"/>
      <c r="R9" s="11"/>
      <c r="S9" s="11"/>
    </row>
    <row r="10" spans="1:19" ht="14.25" customHeight="1" x14ac:dyDescent="0.2">
      <c r="A10" s="325" t="s">
        <v>7</v>
      </c>
      <c r="B10" s="331" t="s">
        <v>7</v>
      </c>
      <c r="C10" s="346" t="s">
        <v>7</v>
      </c>
      <c r="D10" s="369" t="s">
        <v>26</v>
      </c>
      <c r="E10" s="242" t="s">
        <v>21</v>
      </c>
      <c r="F10" s="348" t="s">
        <v>50</v>
      </c>
      <c r="G10" s="13" t="s">
        <v>24</v>
      </c>
      <c r="H10" s="84">
        <v>35</v>
      </c>
      <c r="I10" s="91">
        <v>47</v>
      </c>
      <c r="J10" s="95">
        <v>46.4</v>
      </c>
      <c r="K10" s="393" t="s">
        <v>87</v>
      </c>
      <c r="L10" s="27"/>
      <c r="M10" s="182"/>
      <c r="N10" s="213" t="s">
        <v>106</v>
      </c>
      <c r="O10" s="214"/>
      <c r="P10" s="11"/>
      <c r="Q10" s="11"/>
      <c r="R10" s="11"/>
      <c r="S10" s="11"/>
    </row>
    <row r="11" spans="1:19" ht="14.25" customHeight="1" thickBot="1" x14ac:dyDescent="0.25">
      <c r="A11" s="326"/>
      <c r="B11" s="388"/>
      <c r="C11" s="391"/>
      <c r="D11" s="370"/>
      <c r="E11" s="372"/>
      <c r="F11" s="373"/>
      <c r="G11" s="14"/>
      <c r="H11" s="85"/>
      <c r="I11" s="141"/>
      <c r="J11" s="142"/>
      <c r="K11" s="247"/>
      <c r="L11" s="162">
        <v>36</v>
      </c>
      <c r="M11" s="180">
        <v>36</v>
      </c>
      <c r="N11" s="267"/>
      <c r="O11" s="268"/>
      <c r="P11" s="12"/>
      <c r="Q11" s="11"/>
      <c r="R11" s="11"/>
      <c r="S11" s="11"/>
    </row>
    <row r="12" spans="1:19" ht="193.15" customHeight="1" thickBot="1" x14ac:dyDescent="0.25">
      <c r="A12" s="327"/>
      <c r="B12" s="332"/>
      <c r="C12" s="347"/>
      <c r="D12" s="371"/>
      <c r="E12" s="243"/>
      <c r="F12" s="349"/>
      <c r="G12" s="15" t="s">
        <v>8</v>
      </c>
      <c r="H12" s="86">
        <f>H10*1</f>
        <v>35</v>
      </c>
      <c r="I12" s="90">
        <f t="shared" ref="I12:J12" si="0">I10*1</f>
        <v>47</v>
      </c>
      <c r="J12" s="96">
        <f t="shared" si="0"/>
        <v>46.4</v>
      </c>
      <c r="K12" s="56" t="s">
        <v>63</v>
      </c>
      <c r="L12" s="162">
        <v>600</v>
      </c>
      <c r="M12" s="180">
        <v>1200</v>
      </c>
      <c r="N12" s="215"/>
      <c r="O12" s="216"/>
      <c r="P12" s="12"/>
      <c r="Q12" s="11"/>
      <c r="R12" s="11"/>
      <c r="S12" s="11"/>
    </row>
    <row r="13" spans="1:19" ht="19.5" customHeight="1" x14ac:dyDescent="0.2">
      <c r="A13" s="325" t="s">
        <v>7</v>
      </c>
      <c r="B13" s="331" t="s">
        <v>7</v>
      </c>
      <c r="C13" s="346" t="s">
        <v>9</v>
      </c>
      <c r="D13" s="260" t="s">
        <v>27</v>
      </c>
      <c r="E13" s="242" t="s">
        <v>21</v>
      </c>
      <c r="F13" s="348" t="s">
        <v>88</v>
      </c>
      <c r="G13" s="13" t="s">
        <v>24</v>
      </c>
      <c r="H13" s="87">
        <v>40</v>
      </c>
      <c r="I13" s="93">
        <v>0</v>
      </c>
      <c r="J13" s="97">
        <v>0</v>
      </c>
      <c r="K13" s="244" t="s">
        <v>29</v>
      </c>
      <c r="L13" s="65" t="s">
        <v>23</v>
      </c>
      <c r="M13" s="178" t="s">
        <v>23</v>
      </c>
      <c r="N13" s="213" t="s">
        <v>107</v>
      </c>
      <c r="O13" s="214"/>
      <c r="P13" s="12"/>
      <c r="Q13" s="11"/>
      <c r="R13" s="11"/>
      <c r="S13" s="11"/>
    </row>
    <row r="14" spans="1:19" ht="28.9" customHeight="1" thickBot="1" x14ac:dyDescent="0.25">
      <c r="A14" s="327"/>
      <c r="B14" s="332"/>
      <c r="C14" s="347"/>
      <c r="D14" s="262"/>
      <c r="E14" s="243"/>
      <c r="F14" s="349"/>
      <c r="G14" s="15" t="s">
        <v>8</v>
      </c>
      <c r="H14" s="88">
        <f>H13*1</f>
        <v>40</v>
      </c>
      <c r="I14" s="94">
        <f t="shared" ref="I14:J14" si="1">I13*1</f>
        <v>0</v>
      </c>
      <c r="J14" s="98">
        <f t="shared" si="1"/>
        <v>0</v>
      </c>
      <c r="K14" s="245"/>
      <c r="L14" s="66"/>
      <c r="M14" s="179"/>
      <c r="N14" s="215"/>
      <c r="O14" s="216"/>
      <c r="P14" s="12"/>
      <c r="Q14" s="11"/>
      <c r="R14" s="11"/>
      <c r="S14" s="11"/>
    </row>
    <row r="15" spans="1:19" ht="14.25" customHeight="1" x14ac:dyDescent="0.2">
      <c r="A15" s="16" t="s">
        <v>7</v>
      </c>
      <c r="B15" s="17" t="s">
        <v>7</v>
      </c>
      <c r="C15" s="365" t="s">
        <v>19</v>
      </c>
      <c r="D15" s="260" t="s">
        <v>64</v>
      </c>
      <c r="E15" s="242" t="s">
        <v>21</v>
      </c>
      <c r="F15" s="363" t="s">
        <v>96</v>
      </c>
      <c r="G15" s="18" t="s">
        <v>24</v>
      </c>
      <c r="H15" s="89">
        <v>19</v>
      </c>
      <c r="I15" s="92">
        <v>8.6</v>
      </c>
      <c r="J15" s="99">
        <v>8.1999999999999993</v>
      </c>
      <c r="K15" s="246" t="s">
        <v>105</v>
      </c>
      <c r="L15" s="83" t="s">
        <v>23</v>
      </c>
      <c r="M15" s="181" t="s">
        <v>23</v>
      </c>
      <c r="N15" s="213" t="s">
        <v>115</v>
      </c>
      <c r="O15" s="214"/>
      <c r="P15" s="12"/>
      <c r="Q15" s="11"/>
      <c r="R15" s="11"/>
      <c r="S15" s="11"/>
    </row>
    <row r="16" spans="1:19" ht="25.9" customHeight="1" thickBot="1" x14ac:dyDescent="0.25">
      <c r="A16" s="22"/>
      <c r="B16" s="23"/>
      <c r="C16" s="366"/>
      <c r="D16" s="262"/>
      <c r="E16" s="243"/>
      <c r="F16" s="364"/>
      <c r="G16" s="15" t="s">
        <v>8</v>
      </c>
      <c r="H16" s="90">
        <f>H15*1</f>
        <v>19</v>
      </c>
      <c r="I16" s="90">
        <f>I15*1</f>
        <v>8.6</v>
      </c>
      <c r="J16" s="96">
        <f>J15*1</f>
        <v>8.1999999999999993</v>
      </c>
      <c r="K16" s="247"/>
      <c r="L16" s="28"/>
      <c r="M16" s="177"/>
      <c r="N16" s="215"/>
      <c r="O16" s="216"/>
      <c r="P16" s="12"/>
      <c r="Q16" s="11"/>
      <c r="R16" s="11"/>
      <c r="S16" s="11"/>
    </row>
    <row r="17" spans="1:19" ht="13.15" customHeight="1" thickBot="1" x14ac:dyDescent="0.25">
      <c r="A17" s="29" t="s">
        <v>7</v>
      </c>
      <c r="B17" s="30" t="s">
        <v>7</v>
      </c>
      <c r="C17" s="350" t="s">
        <v>10</v>
      </c>
      <c r="D17" s="351"/>
      <c r="E17" s="351"/>
      <c r="F17" s="351"/>
      <c r="G17" s="352"/>
      <c r="H17" s="31">
        <f>H16+H12+H14</f>
        <v>94</v>
      </c>
      <c r="I17" s="31">
        <f>I16+I12+I14</f>
        <v>55.6</v>
      </c>
      <c r="J17" s="31">
        <f>J16+J12+J14</f>
        <v>54.599999999999994</v>
      </c>
      <c r="K17" s="32"/>
      <c r="L17" s="33"/>
      <c r="M17" s="33"/>
      <c r="N17" s="278"/>
      <c r="O17" s="249"/>
      <c r="P17" s="11"/>
      <c r="Q17" s="11"/>
      <c r="R17" s="11"/>
      <c r="S17" s="11"/>
    </row>
    <row r="18" spans="1:19" ht="11.45" customHeight="1" thickBot="1" x14ac:dyDescent="0.25">
      <c r="A18" s="29" t="s">
        <v>7</v>
      </c>
      <c r="B18" s="143" t="s">
        <v>9</v>
      </c>
      <c r="C18" s="344" t="s">
        <v>25</v>
      </c>
      <c r="D18" s="345"/>
      <c r="E18" s="345"/>
      <c r="F18" s="345"/>
      <c r="G18" s="345"/>
      <c r="H18" s="345"/>
      <c r="I18" s="345"/>
      <c r="J18" s="345"/>
      <c r="K18" s="345"/>
      <c r="L18" s="345"/>
      <c r="M18" s="345"/>
      <c r="N18" s="252"/>
      <c r="O18" s="253"/>
      <c r="P18" s="11"/>
      <c r="Q18" s="11"/>
      <c r="R18" s="11"/>
      <c r="S18" s="11"/>
    </row>
    <row r="19" spans="1:19" ht="78" customHeight="1" x14ac:dyDescent="0.2">
      <c r="A19" s="333" t="s">
        <v>7</v>
      </c>
      <c r="B19" s="338" t="s">
        <v>9</v>
      </c>
      <c r="C19" s="297" t="s">
        <v>7</v>
      </c>
      <c r="D19" s="341" t="s">
        <v>30</v>
      </c>
      <c r="E19" s="336" t="s">
        <v>21</v>
      </c>
      <c r="F19" s="328" t="s">
        <v>50</v>
      </c>
      <c r="G19" s="185" t="s">
        <v>24</v>
      </c>
      <c r="H19" s="186">
        <v>20</v>
      </c>
      <c r="I19" s="187">
        <v>26</v>
      </c>
      <c r="J19" s="188">
        <v>26</v>
      </c>
      <c r="K19" s="189"/>
      <c r="L19" s="190"/>
      <c r="M19" s="191"/>
      <c r="N19" s="263" t="s">
        <v>110</v>
      </c>
      <c r="O19" s="214"/>
      <c r="P19" s="12"/>
      <c r="Q19" s="11"/>
      <c r="R19" s="11"/>
      <c r="S19" s="11"/>
    </row>
    <row r="20" spans="1:19" ht="31.15" customHeight="1" x14ac:dyDescent="0.2">
      <c r="A20" s="334"/>
      <c r="B20" s="339"/>
      <c r="C20" s="298"/>
      <c r="D20" s="342"/>
      <c r="E20" s="337"/>
      <c r="F20" s="329"/>
      <c r="G20" s="192"/>
      <c r="H20" s="193"/>
      <c r="I20" s="194"/>
      <c r="J20" s="195"/>
      <c r="K20" s="196" t="s">
        <v>31</v>
      </c>
      <c r="L20" s="197">
        <v>25</v>
      </c>
      <c r="M20" s="198">
        <v>18</v>
      </c>
      <c r="N20" s="267"/>
      <c r="O20" s="268"/>
      <c r="P20" s="12"/>
      <c r="Q20" s="11"/>
      <c r="R20" s="11"/>
      <c r="S20" s="11"/>
    </row>
    <row r="21" spans="1:19" ht="34.9" customHeight="1" x14ac:dyDescent="0.2">
      <c r="A21" s="334"/>
      <c r="B21" s="339"/>
      <c r="C21" s="298"/>
      <c r="D21" s="342"/>
      <c r="E21" s="337"/>
      <c r="F21" s="329"/>
      <c r="G21" s="192"/>
      <c r="H21" s="193"/>
      <c r="I21" s="194"/>
      <c r="J21" s="195"/>
      <c r="K21" s="199" t="s">
        <v>22</v>
      </c>
      <c r="L21" s="200">
        <v>25</v>
      </c>
      <c r="M21" s="201">
        <v>29</v>
      </c>
      <c r="N21" s="267"/>
      <c r="O21" s="268"/>
      <c r="P21" s="12"/>
      <c r="Q21" s="11"/>
      <c r="R21" s="11"/>
      <c r="S21" s="11"/>
    </row>
    <row r="22" spans="1:19" ht="42" customHeight="1" x14ac:dyDescent="0.2">
      <c r="A22" s="334"/>
      <c r="B22" s="339"/>
      <c r="C22" s="298"/>
      <c r="D22" s="342"/>
      <c r="E22" s="337"/>
      <c r="F22" s="329"/>
      <c r="G22" s="192"/>
      <c r="H22" s="193"/>
      <c r="I22" s="194"/>
      <c r="J22" s="202"/>
      <c r="K22" s="203" t="s">
        <v>32</v>
      </c>
      <c r="L22" s="197">
        <v>2</v>
      </c>
      <c r="M22" s="198">
        <v>1</v>
      </c>
      <c r="N22" s="267"/>
      <c r="O22" s="268"/>
      <c r="P22" s="12"/>
      <c r="Q22" s="11"/>
      <c r="R22" s="11"/>
      <c r="S22" s="11"/>
    </row>
    <row r="23" spans="1:19" ht="47.45" customHeight="1" thickBot="1" x14ac:dyDescent="0.25">
      <c r="A23" s="335"/>
      <c r="B23" s="340"/>
      <c r="C23" s="299"/>
      <c r="D23" s="343"/>
      <c r="E23" s="330"/>
      <c r="F23" s="330"/>
      <c r="G23" s="204" t="s">
        <v>8</v>
      </c>
      <c r="H23" s="205">
        <f>H19*1</f>
        <v>20</v>
      </c>
      <c r="I23" s="205">
        <f t="shared" ref="I23:J23" si="2">I19*1</f>
        <v>26</v>
      </c>
      <c r="J23" s="205">
        <f t="shared" si="2"/>
        <v>26</v>
      </c>
      <c r="K23" s="206"/>
      <c r="L23" s="207"/>
      <c r="M23" s="208"/>
      <c r="N23" s="215"/>
      <c r="O23" s="216"/>
      <c r="P23" s="12"/>
      <c r="Q23" s="11"/>
      <c r="R23" s="11"/>
      <c r="S23" s="11"/>
    </row>
    <row r="24" spans="1:19" ht="42.6" customHeight="1" x14ac:dyDescent="0.2">
      <c r="A24" s="400" t="s">
        <v>7</v>
      </c>
      <c r="B24" s="408" t="s">
        <v>9</v>
      </c>
      <c r="C24" s="346" t="s">
        <v>9</v>
      </c>
      <c r="D24" s="406" t="s">
        <v>49</v>
      </c>
      <c r="E24" s="242" t="s">
        <v>21</v>
      </c>
      <c r="F24" s="404" t="s">
        <v>50</v>
      </c>
      <c r="G24" s="34" t="s">
        <v>24</v>
      </c>
      <c r="H24" s="35">
        <v>0</v>
      </c>
      <c r="I24" s="62">
        <v>0</v>
      </c>
      <c r="J24" s="63">
        <v>0</v>
      </c>
      <c r="K24" s="144"/>
      <c r="L24" s="67" t="s">
        <v>23</v>
      </c>
      <c r="M24" s="76" t="s">
        <v>23</v>
      </c>
      <c r="N24" s="263" t="s">
        <v>97</v>
      </c>
      <c r="O24" s="269"/>
      <c r="P24" s="12"/>
      <c r="Q24" s="11"/>
      <c r="R24" s="11"/>
      <c r="S24" s="11"/>
    </row>
    <row r="25" spans="1:19" ht="21" customHeight="1" thickBot="1" x14ac:dyDescent="0.25">
      <c r="A25" s="401"/>
      <c r="B25" s="409"/>
      <c r="C25" s="347"/>
      <c r="D25" s="407"/>
      <c r="E25" s="243"/>
      <c r="F25" s="405"/>
      <c r="G25" s="37" t="s">
        <v>8</v>
      </c>
      <c r="H25" s="38">
        <f>H24*1</f>
        <v>0</v>
      </c>
      <c r="I25" s="39">
        <f>SUM(I24:I24)</f>
        <v>0</v>
      </c>
      <c r="J25" s="39">
        <f>SUM(J24:J24)</f>
        <v>0</v>
      </c>
      <c r="K25" s="40"/>
      <c r="L25" s="68"/>
      <c r="M25" s="165"/>
      <c r="N25" s="270"/>
      <c r="O25" s="271"/>
      <c r="P25" s="12"/>
      <c r="Q25" s="11"/>
      <c r="R25" s="11"/>
      <c r="S25" s="11"/>
    </row>
    <row r="26" spans="1:19" ht="28.15" customHeight="1" thickBot="1" x14ac:dyDescent="0.25">
      <c r="A26" s="41" t="s">
        <v>7</v>
      </c>
      <c r="B26" s="42" t="s">
        <v>9</v>
      </c>
      <c r="C26" s="292" t="s">
        <v>10</v>
      </c>
      <c r="D26" s="293"/>
      <c r="E26" s="294"/>
      <c r="F26" s="294"/>
      <c r="G26" s="295"/>
      <c r="H26" s="43">
        <f>H25+H23</f>
        <v>20</v>
      </c>
      <c r="I26" s="43">
        <f t="shared" ref="I26:J26" si="3">I25+I23</f>
        <v>26</v>
      </c>
      <c r="J26" s="43">
        <f t="shared" si="3"/>
        <v>26</v>
      </c>
      <c r="K26" s="44"/>
      <c r="L26" s="45"/>
      <c r="M26" s="45"/>
      <c r="N26" s="272"/>
      <c r="O26" s="249"/>
      <c r="P26" s="11"/>
      <c r="Q26" s="11"/>
      <c r="R26" s="11"/>
      <c r="S26" s="11"/>
    </row>
    <row r="27" spans="1:19" ht="24" customHeight="1" thickBot="1" x14ac:dyDescent="0.25">
      <c r="A27" s="24" t="s">
        <v>7</v>
      </c>
      <c r="B27" s="25" t="s">
        <v>19</v>
      </c>
      <c r="C27" s="241" t="s">
        <v>37</v>
      </c>
      <c r="D27" s="296"/>
      <c r="E27" s="296"/>
      <c r="F27" s="296"/>
      <c r="G27" s="296"/>
      <c r="H27" s="296"/>
      <c r="I27" s="296"/>
      <c r="J27" s="296"/>
      <c r="K27" s="296"/>
      <c r="L27" s="296"/>
      <c r="M27" s="296"/>
      <c r="N27" s="252"/>
      <c r="O27" s="253"/>
      <c r="P27" s="11"/>
      <c r="Q27" s="11"/>
      <c r="R27" s="11"/>
      <c r="S27" s="11"/>
    </row>
    <row r="28" spans="1:19" ht="22.15" customHeight="1" x14ac:dyDescent="0.2">
      <c r="A28" s="16" t="s">
        <v>7</v>
      </c>
      <c r="B28" s="17" t="s">
        <v>19</v>
      </c>
      <c r="C28" s="235" t="s">
        <v>7</v>
      </c>
      <c r="D28" s="260" t="s">
        <v>33</v>
      </c>
      <c r="E28" s="242" t="s">
        <v>21</v>
      </c>
      <c r="F28" s="254" t="s">
        <v>50</v>
      </c>
      <c r="G28" s="227" t="s">
        <v>24</v>
      </c>
      <c r="H28" s="62">
        <v>25</v>
      </c>
      <c r="I28" s="105">
        <v>42.9</v>
      </c>
      <c r="J28" s="36">
        <v>42.9</v>
      </c>
      <c r="K28" s="48" t="s">
        <v>89</v>
      </c>
      <c r="L28" s="69" t="s">
        <v>23</v>
      </c>
      <c r="M28" s="77" t="s">
        <v>23</v>
      </c>
      <c r="N28" s="213" t="s">
        <v>108</v>
      </c>
      <c r="O28" s="214"/>
      <c r="P28" s="12"/>
      <c r="Q28" s="11"/>
      <c r="R28" s="11"/>
      <c r="S28" s="11"/>
    </row>
    <row r="29" spans="1:19" ht="20.45" customHeight="1" x14ac:dyDescent="0.2">
      <c r="A29" s="19"/>
      <c r="B29" s="20"/>
      <c r="C29" s="274"/>
      <c r="D29" s="261"/>
      <c r="E29" s="372"/>
      <c r="F29" s="402"/>
      <c r="G29" s="403"/>
      <c r="H29" s="104"/>
      <c r="I29" s="106"/>
      <c r="J29" s="102"/>
      <c r="K29" s="70"/>
      <c r="L29" s="64"/>
      <c r="M29" s="75"/>
      <c r="N29" s="267"/>
      <c r="O29" s="268"/>
      <c r="P29" s="12"/>
      <c r="Q29" s="11"/>
      <c r="R29" s="11"/>
      <c r="S29" s="11"/>
    </row>
    <row r="30" spans="1:19" ht="33.6" customHeight="1" thickBot="1" x14ac:dyDescent="0.25">
      <c r="A30" s="47"/>
      <c r="B30" s="23"/>
      <c r="C30" s="236"/>
      <c r="D30" s="262"/>
      <c r="E30" s="243"/>
      <c r="F30" s="256"/>
      <c r="G30" s="50" t="s">
        <v>8</v>
      </c>
      <c r="H30" s="72">
        <f>H28*1</f>
        <v>25</v>
      </c>
      <c r="I30" s="107">
        <f t="shared" ref="I30:J30" si="4">I28*1</f>
        <v>42.9</v>
      </c>
      <c r="J30" s="103">
        <f t="shared" si="4"/>
        <v>42.9</v>
      </c>
      <c r="K30" s="56"/>
      <c r="L30" s="28"/>
      <c r="M30" s="74"/>
      <c r="N30" s="215"/>
      <c r="O30" s="216"/>
      <c r="P30" s="12"/>
      <c r="Q30" s="11"/>
      <c r="R30" s="11"/>
      <c r="S30" s="11"/>
    </row>
    <row r="31" spans="1:19" ht="43.9" customHeight="1" x14ac:dyDescent="0.2">
      <c r="A31" s="16" t="s">
        <v>7</v>
      </c>
      <c r="B31" s="17" t="s">
        <v>19</v>
      </c>
      <c r="C31" s="235" t="s">
        <v>19</v>
      </c>
      <c r="D31" s="260" t="s">
        <v>34</v>
      </c>
      <c r="E31" s="242" t="s">
        <v>21</v>
      </c>
      <c r="F31" s="254" t="s">
        <v>93</v>
      </c>
      <c r="G31" s="183" t="s">
        <v>24</v>
      </c>
      <c r="H31" s="62">
        <v>31</v>
      </c>
      <c r="I31" s="105">
        <v>34.9</v>
      </c>
      <c r="J31" s="36">
        <v>34</v>
      </c>
      <c r="K31" s="100" t="s">
        <v>36</v>
      </c>
      <c r="L31" s="71">
        <v>3</v>
      </c>
      <c r="M31" s="78">
        <v>3</v>
      </c>
      <c r="N31" s="213" t="s">
        <v>109</v>
      </c>
      <c r="O31" s="214"/>
      <c r="P31" s="12"/>
      <c r="Q31" s="11"/>
      <c r="R31" s="11"/>
      <c r="S31" s="11"/>
    </row>
    <row r="32" spans="1:19" ht="56.45" customHeight="1" thickBot="1" x14ac:dyDescent="0.25">
      <c r="A32" s="47"/>
      <c r="B32" s="23"/>
      <c r="C32" s="236"/>
      <c r="D32" s="262"/>
      <c r="E32" s="243"/>
      <c r="F32" s="256"/>
      <c r="G32" s="50" t="s">
        <v>8</v>
      </c>
      <c r="H32" s="72">
        <f>H31*1</f>
        <v>31</v>
      </c>
      <c r="I32" s="107">
        <f t="shared" ref="I32:J32" si="5">I31*1</f>
        <v>34.9</v>
      </c>
      <c r="J32" s="103">
        <f t="shared" si="5"/>
        <v>34</v>
      </c>
      <c r="K32" s="57"/>
      <c r="L32" s="28"/>
      <c r="M32" s="74"/>
      <c r="N32" s="215"/>
      <c r="O32" s="216"/>
      <c r="P32" s="12"/>
      <c r="Q32" s="11"/>
      <c r="R32" s="11"/>
      <c r="S32" s="11"/>
    </row>
    <row r="33" spans="1:19" ht="21" customHeight="1" x14ac:dyDescent="0.2">
      <c r="A33" s="16" t="s">
        <v>7</v>
      </c>
      <c r="B33" s="17" t="s">
        <v>19</v>
      </c>
      <c r="C33" s="235" t="s">
        <v>20</v>
      </c>
      <c r="D33" s="273" t="s">
        <v>35</v>
      </c>
      <c r="E33" s="242" t="s">
        <v>21</v>
      </c>
      <c r="F33" s="254" t="s">
        <v>94</v>
      </c>
      <c r="G33" s="183" t="s">
        <v>24</v>
      </c>
      <c r="H33" s="62">
        <v>15</v>
      </c>
      <c r="I33" s="105">
        <v>20</v>
      </c>
      <c r="J33" s="36">
        <v>20</v>
      </c>
      <c r="K33" s="58" t="s">
        <v>38</v>
      </c>
      <c r="L33" s="69">
        <v>2</v>
      </c>
      <c r="M33" s="77">
        <v>2</v>
      </c>
      <c r="N33" s="263" t="s">
        <v>111</v>
      </c>
      <c r="O33" s="264"/>
      <c r="P33" s="12"/>
      <c r="Q33" s="11"/>
      <c r="R33" s="11"/>
      <c r="S33" s="11"/>
    </row>
    <row r="34" spans="1:19" ht="37.15" customHeight="1" thickBot="1" x14ac:dyDescent="0.25">
      <c r="A34" s="47"/>
      <c r="B34" s="23"/>
      <c r="C34" s="236"/>
      <c r="D34" s="262"/>
      <c r="E34" s="243"/>
      <c r="F34" s="256"/>
      <c r="G34" s="50" t="s">
        <v>8</v>
      </c>
      <c r="H34" s="72">
        <f>H33*1</f>
        <v>15</v>
      </c>
      <c r="I34" s="107">
        <f t="shared" ref="I34:J34" si="6">I33*1</f>
        <v>20</v>
      </c>
      <c r="J34" s="103">
        <f t="shared" si="6"/>
        <v>20</v>
      </c>
      <c r="K34" s="56"/>
      <c r="L34" s="28"/>
      <c r="M34" s="74"/>
      <c r="N34" s="265"/>
      <c r="O34" s="266"/>
      <c r="P34" s="12"/>
      <c r="Q34" s="11"/>
      <c r="R34" s="11"/>
      <c r="S34" s="11"/>
    </row>
    <row r="35" spans="1:19" ht="14.25" hidden="1" customHeight="1" thickBot="1" x14ac:dyDescent="0.25">
      <c r="A35" s="123"/>
      <c r="B35" s="122"/>
      <c r="C35" s="126"/>
      <c r="D35" s="127"/>
      <c r="E35" s="128"/>
      <c r="F35" s="129"/>
      <c r="G35" s="124" t="s">
        <v>8</v>
      </c>
      <c r="H35" s="130" t="e">
        <f>#REF!</f>
        <v>#REF!</v>
      </c>
      <c r="I35" s="131" t="e">
        <f>#REF!+#REF!</f>
        <v>#REF!</v>
      </c>
      <c r="J35" s="125" t="e">
        <f>#REF!+#REF!</f>
        <v>#REF!</v>
      </c>
      <c r="K35" s="132"/>
      <c r="L35" s="133"/>
      <c r="M35" s="134"/>
      <c r="N35" s="135"/>
      <c r="O35" s="121"/>
      <c r="P35" s="12"/>
      <c r="Q35" s="11"/>
      <c r="R35" s="11"/>
      <c r="S35" s="11"/>
    </row>
    <row r="36" spans="1:19" ht="14.25" customHeight="1" thickBot="1" x14ac:dyDescent="0.25">
      <c r="A36" s="22" t="s">
        <v>7</v>
      </c>
      <c r="B36" s="51" t="s">
        <v>19</v>
      </c>
      <c r="C36" s="257" t="s">
        <v>10</v>
      </c>
      <c r="D36" s="258"/>
      <c r="E36" s="258"/>
      <c r="F36" s="258"/>
      <c r="G36" s="258"/>
      <c r="H36" s="176">
        <f>H30+H34+H32</f>
        <v>71</v>
      </c>
      <c r="I36" s="176">
        <f t="shared" ref="I36:J36" si="7">I30+I34+I32</f>
        <v>97.8</v>
      </c>
      <c r="J36" s="176">
        <f t="shared" si="7"/>
        <v>96.9</v>
      </c>
      <c r="K36" s="52"/>
      <c r="L36" s="53"/>
      <c r="M36" s="53"/>
      <c r="N36" s="272"/>
      <c r="O36" s="249"/>
    </row>
    <row r="37" spans="1:19" ht="14.25" customHeight="1" thickBot="1" x14ac:dyDescent="0.25">
      <c r="A37" s="24" t="s">
        <v>7</v>
      </c>
      <c r="B37" s="237" t="s">
        <v>11</v>
      </c>
      <c r="C37" s="238"/>
      <c r="D37" s="238"/>
      <c r="E37" s="238"/>
      <c r="F37" s="238"/>
      <c r="G37" s="238"/>
      <c r="H37" s="54">
        <f>H36+H26+H17</f>
        <v>185</v>
      </c>
      <c r="I37" s="54">
        <f>I36+I26+I17</f>
        <v>179.4</v>
      </c>
      <c r="J37" s="54">
        <f>J36+J26+J17</f>
        <v>177.5</v>
      </c>
      <c r="K37" s="55"/>
      <c r="L37" s="46"/>
      <c r="M37" s="46"/>
      <c r="N37" s="252"/>
      <c r="O37" s="253"/>
    </row>
    <row r="38" spans="1:19" ht="11.45" customHeight="1" thickBot="1" x14ac:dyDescent="0.25">
      <c r="A38" s="26" t="s">
        <v>9</v>
      </c>
      <c r="B38" s="239" t="s">
        <v>51</v>
      </c>
      <c r="C38" s="239"/>
      <c r="D38" s="239"/>
      <c r="E38" s="239"/>
      <c r="F38" s="239"/>
      <c r="G38" s="239"/>
      <c r="H38" s="239"/>
      <c r="I38" s="239"/>
      <c r="J38" s="239"/>
      <c r="K38" s="239"/>
      <c r="L38" s="239"/>
      <c r="M38" s="239"/>
      <c r="N38" s="272"/>
      <c r="O38" s="249"/>
    </row>
    <row r="39" spans="1:19" ht="14.25" customHeight="1" thickBot="1" x14ac:dyDescent="0.25">
      <c r="A39" s="24" t="s">
        <v>9</v>
      </c>
      <c r="B39" s="25" t="s">
        <v>7</v>
      </c>
      <c r="C39" s="240" t="s">
        <v>52</v>
      </c>
      <c r="D39" s="240"/>
      <c r="E39" s="240"/>
      <c r="F39" s="240"/>
      <c r="G39" s="240"/>
      <c r="H39" s="240"/>
      <c r="I39" s="240"/>
      <c r="J39" s="240"/>
      <c r="K39" s="240"/>
      <c r="L39" s="240"/>
      <c r="M39" s="241"/>
      <c r="N39" s="252"/>
      <c r="O39" s="253"/>
    </row>
    <row r="40" spans="1:19" ht="37.9" customHeight="1" x14ac:dyDescent="0.2">
      <c r="A40" s="16" t="s">
        <v>9</v>
      </c>
      <c r="B40" s="17" t="s">
        <v>7</v>
      </c>
      <c r="C40" s="235" t="s">
        <v>7</v>
      </c>
      <c r="D40" s="260" t="s">
        <v>53</v>
      </c>
      <c r="E40" s="242" t="s">
        <v>21</v>
      </c>
      <c r="F40" s="254" t="s">
        <v>90</v>
      </c>
      <c r="G40" s="183" t="s">
        <v>24</v>
      </c>
      <c r="H40" s="62">
        <v>3</v>
      </c>
      <c r="I40" s="105">
        <v>3</v>
      </c>
      <c r="J40" s="36">
        <v>2.8</v>
      </c>
      <c r="K40" s="100" t="s">
        <v>55</v>
      </c>
      <c r="L40" s="168" t="s">
        <v>23</v>
      </c>
      <c r="M40" s="169" t="s">
        <v>23</v>
      </c>
      <c r="N40" s="213" t="s">
        <v>112</v>
      </c>
      <c r="O40" s="275"/>
    </row>
    <row r="41" spans="1:19" ht="61.9" customHeight="1" thickBot="1" x14ac:dyDescent="0.25">
      <c r="A41" s="47"/>
      <c r="B41" s="23"/>
      <c r="C41" s="236"/>
      <c r="D41" s="262"/>
      <c r="E41" s="243"/>
      <c r="F41" s="256"/>
      <c r="G41" s="50" t="s">
        <v>8</v>
      </c>
      <c r="H41" s="72">
        <f>H40*1</f>
        <v>3</v>
      </c>
      <c r="I41" s="107">
        <f t="shared" ref="I41:J41" si="8">I40*1</f>
        <v>3</v>
      </c>
      <c r="J41" s="103">
        <f t="shared" si="8"/>
        <v>2.8</v>
      </c>
      <c r="K41" s="57"/>
      <c r="L41" s="170"/>
      <c r="M41" s="171"/>
      <c r="N41" s="276"/>
      <c r="O41" s="277"/>
    </row>
    <row r="42" spans="1:19" ht="106.15" customHeight="1" x14ac:dyDescent="0.2">
      <c r="A42" s="16" t="s">
        <v>9</v>
      </c>
      <c r="B42" s="17" t="s">
        <v>7</v>
      </c>
      <c r="C42" s="235" t="s">
        <v>19</v>
      </c>
      <c r="D42" s="260" t="s">
        <v>54</v>
      </c>
      <c r="E42" s="242" t="s">
        <v>21</v>
      </c>
      <c r="F42" s="254" t="s">
        <v>90</v>
      </c>
      <c r="G42" s="227" t="s">
        <v>24</v>
      </c>
      <c r="H42" s="229">
        <v>92.4</v>
      </c>
      <c r="I42" s="231">
        <v>68.599999999999994</v>
      </c>
      <c r="J42" s="233">
        <v>64</v>
      </c>
      <c r="K42" s="100" t="s">
        <v>57</v>
      </c>
      <c r="L42" s="168" t="s">
        <v>23</v>
      </c>
      <c r="M42" s="169" t="s">
        <v>23</v>
      </c>
      <c r="N42" s="223" t="s">
        <v>113</v>
      </c>
      <c r="O42" s="224"/>
    </row>
    <row r="43" spans="1:19" ht="43.9" customHeight="1" x14ac:dyDescent="0.2">
      <c r="A43" s="19"/>
      <c r="B43" s="20"/>
      <c r="C43" s="259"/>
      <c r="D43" s="261"/>
      <c r="E43" s="308"/>
      <c r="F43" s="255"/>
      <c r="G43" s="228"/>
      <c r="H43" s="230"/>
      <c r="I43" s="232"/>
      <c r="J43" s="234"/>
      <c r="K43" s="203" t="s">
        <v>56</v>
      </c>
      <c r="L43" s="211">
        <v>2</v>
      </c>
      <c r="M43" s="212">
        <v>2</v>
      </c>
      <c r="N43" s="225" t="s">
        <v>114</v>
      </c>
      <c r="O43" s="226"/>
    </row>
    <row r="44" spans="1:19" ht="16.149999999999999" customHeight="1" thickBot="1" x14ac:dyDescent="0.25">
      <c r="A44" s="47"/>
      <c r="B44" s="23"/>
      <c r="C44" s="236"/>
      <c r="D44" s="262"/>
      <c r="E44" s="243"/>
      <c r="F44" s="256"/>
      <c r="G44" s="50" t="s">
        <v>8</v>
      </c>
      <c r="H44" s="72">
        <f>H42*1</f>
        <v>92.4</v>
      </c>
      <c r="I44" s="107">
        <f t="shared" ref="I44:J44" si="9">I42*1</f>
        <v>68.599999999999994</v>
      </c>
      <c r="J44" s="49">
        <f t="shared" si="9"/>
        <v>64</v>
      </c>
      <c r="K44" s="57"/>
      <c r="L44" s="170"/>
      <c r="M44" s="171"/>
      <c r="N44" s="209"/>
      <c r="O44" s="210"/>
    </row>
    <row r="45" spans="1:19" ht="14.25" customHeight="1" thickBot="1" x14ac:dyDescent="0.25">
      <c r="A45" s="24" t="s">
        <v>9</v>
      </c>
      <c r="B45" s="25" t="s">
        <v>7</v>
      </c>
      <c r="C45" s="257" t="s">
        <v>10</v>
      </c>
      <c r="D45" s="258"/>
      <c r="E45" s="258"/>
      <c r="F45" s="258"/>
      <c r="G45" s="258"/>
      <c r="H45" s="166">
        <f>H40+H42</f>
        <v>95.4</v>
      </c>
      <c r="I45" s="166">
        <f t="shared" ref="I45:J45" si="10">I40+I42</f>
        <v>71.599999999999994</v>
      </c>
      <c r="J45" s="166">
        <f t="shared" si="10"/>
        <v>66.8</v>
      </c>
      <c r="K45" s="167"/>
      <c r="L45" s="172"/>
      <c r="M45" s="172"/>
      <c r="N45" s="217"/>
      <c r="O45" s="218"/>
    </row>
    <row r="46" spans="1:19" ht="14.25" customHeight="1" thickBot="1" x14ac:dyDescent="0.25">
      <c r="A46" s="24" t="s">
        <v>9</v>
      </c>
      <c r="B46" s="25" t="s">
        <v>9</v>
      </c>
      <c r="C46" s="221" t="s">
        <v>58</v>
      </c>
      <c r="D46" s="222"/>
      <c r="E46" s="222"/>
      <c r="F46" s="222"/>
      <c r="G46" s="222"/>
      <c r="H46" s="222"/>
      <c r="I46" s="222"/>
      <c r="J46" s="222"/>
      <c r="K46" s="222"/>
      <c r="L46" s="222"/>
      <c r="M46" s="222"/>
      <c r="N46" s="219"/>
      <c r="O46" s="220"/>
    </row>
    <row r="47" spans="1:19" ht="40.9" customHeight="1" x14ac:dyDescent="0.2">
      <c r="A47" s="16" t="s">
        <v>9</v>
      </c>
      <c r="B47" s="17" t="s">
        <v>9</v>
      </c>
      <c r="C47" s="235" t="s">
        <v>7</v>
      </c>
      <c r="D47" s="273" t="s">
        <v>59</v>
      </c>
      <c r="E47" s="242" t="s">
        <v>21</v>
      </c>
      <c r="F47" s="254" t="s">
        <v>62</v>
      </c>
      <c r="G47" s="18" t="s">
        <v>24</v>
      </c>
      <c r="H47" s="62">
        <v>606.70000000000005</v>
      </c>
      <c r="I47" s="105">
        <v>606.70000000000005</v>
      </c>
      <c r="J47" s="36">
        <v>601.4</v>
      </c>
      <c r="K47" s="61" t="s">
        <v>60</v>
      </c>
      <c r="L47" s="168">
        <v>50</v>
      </c>
      <c r="M47" s="173">
        <v>50</v>
      </c>
      <c r="N47" s="263" t="s">
        <v>116</v>
      </c>
      <c r="O47" s="264"/>
    </row>
    <row r="48" spans="1:19" ht="24" customHeight="1" thickBot="1" x14ac:dyDescent="0.25">
      <c r="A48" s="19"/>
      <c r="B48" s="20"/>
      <c r="C48" s="259"/>
      <c r="D48" s="279"/>
      <c r="E48" s="308"/>
      <c r="F48" s="255"/>
      <c r="G48" s="21" t="s">
        <v>24</v>
      </c>
      <c r="H48" s="109">
        <v>0</v>
      </c>
      <c r="I48" s="110">
        <v>0</v>
      </c>
      <c r="J48" s="108">
        <v>0</v>
      </c>
      <c r="K48" s="101" t="s">
        <v>61</v>
      </c>
      <c r="L48" s="174" t="s">
        <v>23</v>
      </c>
      <c r="M48" s="175" t="s">
        <v>23</v>
      </c>
      <c r="N48" s="265"/>
      <c r="O48" s="266"/>
    </row>
    <row r="49" spans="1:19" ht="22.9" customHeight="1" thickBot="1" x14ac:dyDescent="0.25">
      <c r="A49" s="47"/>
      <c r="B49" s="23"/>
      <c r="C49" s="236"/>
      <c r="D49" s="262"/>
      <c r="E49" s="243"/>
      <c r="F49" s="256"/>
      <c r="G49" s="50" t="s">
        <v>8</v>
      </c>
      <c r="H49" s="107">
        <f>H47+H48</f>
        <v>606.70000000000005</v>
      </c>
      <c r="I49" s="107">
        <f>I47+I48</f>
        <v>606.70000000000005</v>
      </c>
      <c r="J49" s="107">
        <f>J47+J48</f>
        <v>601.4</v>
      </c>
      <c r="K49" s="56"/>
      <c r="L49" s="28"/>
      <c r="M49" s="74"/>
      <c r="N49" s="248"/>
      <c r="O49" s="249"/>
    </row>
    <row r="50" spans="1:19" ht="14.25" customHeight="1" thickBot="1" x14ac:dyDescent="0.25">
      <c r="A50" s="22" t="s">
        <v>9</v>
      </c>
      <c r="B50" s="51" t="s">
        <v>9</v>
      </c>
      <c r="C50" s="257" t="s">
        <v>10</v>
      </c>
      <c r="D50" s="258"/>
      <c r="E50" s="258"/>
      <c r="F50" s="258"/>
      <c r="G50" s="258"/>
      <c r="H50" s="111">
        <f>H49*1</f>
        <v>606.70000000000005</v>
      </c>
      <c r="I50" s="111">
        <f>I49*1</f>
        <v>606.70000000000005</v>
      </c>
      <c r="J50" s="111">
        <f>J49*1</f>
        <v>601.4</v>
      </c>
      <c r="K50" s="52"/>
      <c r="L50" s="53"/>
      <c r="M50" s="53"/>
      <c r="N50" s="250"/>
      <c r="O50" s="251"/>
    </row>
    <row r="51" spans="1:19" ht="14.25" customHeight="1" thickBot="1" x14ac:dyDescent="0.25">
      <c r="A51" s="24" t="s">
        <v>9</v>
      </c>
      <c r="B51" s="237" t="s">
        <v>11</v>
      </c>
      <c r="C51" s="238"/>
      <c r="D51" s="238"/>
      <c r="E51" s="238"/>
      <c r="F51" s="238"/>
      <c r="G51" s="238"/>
      <c r="H51" s="54">
        <f>H50+H45</f>
        <v>702.1</v>
      </c>
      <c r="I51" s="54">
        <f>I50+I45</f>
        <v>678.30000000000007</v>
      </c>
      <c r="J51" s="54">
        <f>J50+J45</f>
        <v>668.19999999999993</v>
      </c>
      <c r="K51" s="55"/>
      <c r="L51" s="46"/>
      <c r="M51" s="46"/>
      <c r="N51" s="250"/>
      <c r="O51" s="251"/>
    </row>
    <row r="52" spans="1:19" ht="14.25" customHeight="1" thickBot="1" x14ac:dyDescent="0.25">
      <c r="A52" s="59"/>
      <c r="B52" s="315" t="s">
        <v>12</v>
      </c>
      <c r="C52" s="315"/>
      <c r="D52" s="315"/>
      <c r="E52" s="315"/>
      <c r="F52" s="315"/>
      <c r="G52" s="315"/>
      <c r="H52" s="60">
        <f>H51+H37</f>
        <v>887.1</v>
      </c>
      <c r="I52" s="60">
        <f>I51+I37</f>
        <v>857.7</v>
      </c>
      <c r="J52" s="60">
        <f>J51+J37</f>
        <v>845.69999999999993</v>
      </c>
      <c r="K52" s="306"/>
      <c r="L52" s="307"/>
      <c r="M52" s="307"/>
      <c r="N52" s="252"/>
      <c r="O52" s="253"/>
      <c r="P52" s="11"/>
      <c r="Q52" s="11"/>
      <c r="R52" s="11"/>
      <c r="S52" s="11"/>
    </row>
    <row r="53" spans="1:19" ht="14.25" customHeight="1" x14ac:dyDescent="0.2">
      <c r="A53" s="136"/>
      <c r="B53" s="137"/>
      <c r="C53" s="137"/>
      <c r="D53" s="137"/>
      <c r="E53" s="137"/>
      <c r="F53" s="137"/>
      <c r="G53" s="137"/>
      <c r="H53" s="138"/>
      <c r="I53" s="138"/>
      <c r="J53" s="138"/>
      <c r="K53" s="139"/>
      <c r="L53" s="139"/>
      <c r="M53" s="139"/>
      <c r="N53" s="121"/>
      <c r="O53" s="121"/>
    </row>
    <row r="54" spans="1:19" ht="49.9" customHeight="1" x14ac:dyDescent="0.2">
      <c r="A54" s="136"/>
      <c r="B54" s="137"/>
      <c r="C54" s="137"/>
      <c r="D54" s="137"/>
      <c r="E54" s="137"/>
      <c r="F54" s="137"/>
      <c r="G54" s="137"/>
      <c r="H54" s="138"/>
      <c r="I54" s="138"/>
      <c r="J54" s="138"/>
      <c r="K54" s="139"/>
      <c r="L54" s="139"/>
      <c r="M54" s="139"/>
      <c r="N54" s="121"/>
      <c r="O54" s="121"/>
    </row>
    <row r="55" spans="1:19" ht="49.9" customHeight="1" x14ac:dyDescent="0.2">
      <c r="A55" s="136"/>
      <c r="B55" s="137"/>
      <c r="C55" s="137"/>
      <c r="D55" s="137"/>
      <c r="E55" s="137"/>
      <c r="F55" s="137"/>
      <c r="G55" s="137"/>
      <c r="H55" s="138"/>
      <c r="I55" s="138"/>
      <c r="J55" s="138"/>
      <c r="K55" s="139"/>
      <c r="L55" s="139"/>
      <c r="M55" s="139"/>
      <c r="N55" s="121"/>
      <c r="O55" s="121"/>
    </row>
    <row r="56" spans="1:19" ht="14.25" customHeight="1" x14ac:dyDescent="0.2">
      <c r="A56" s="136"/>
      <c r="B56" s="137"/>
      <c r="C56" s="137"/>
      <c r="D56" s="137"/>
      <c r="E56" s="137"/>
      <c r="F56" s="137"/>
      <c r="G56" s="137"/>
      <c r="H56" s="138"/>
      <c r="I56" s="138"/>
      <c r="J56" s="138"/>
      <c r="K56" s="139"/>
      <c r="L56" s="139"/>
      <c r="M56" s="139"/>
      <c r="N56" s="121"/>
      <c r="O56" s="121"/>
    </row>
    <row r="57" spans="1:19" ht="14.25" customHeight="1" x14ac:dyDescent="0.2">
      <c r="A57" s="136"/>
      <c r="B57" s="137"/>
      <c r="C57" s="137"/>
      <c r="D57" s="137"/>
      <c r="E57" s="137"/>
      <c r="F57" s="137"/>
      <c r="G57" s="137"/>
      <c r="H57" s="138"/>
      <c r="I57" s="138"/>
      <c r="J57" s="138"/>
      <c r="K57" s="139"/>
      <c r="L57" s="139"/>
      <c r="M57" s="139"/>
      <c r="N57" s="121"/>
      <c r="O57" s="121"/>
    </row>
    <row r="58" spans="1:19" ht="14.25" customHeight="1" x14ac:dyDescent="0.2">
      <c r="A58" s="136"/>
      <c r="B58" s="137"/>
      <c r="C58" s="137"/>
      <c r="D58" s="137"/>
      <c r="E58" s="137"/>
      <c r="F58" s="137"/>
      <c r="G58" s="137"/>
      <c r="H58" s="138"/>
      <c r="I58" s="138"/>
      <c r="J58" s="138"/>
      <c r="K58" s="139"/>
      <c r="L58" s="139"/>
      <c r="M58" s="139"/>
      <c r="N58" s="121"/>
      <c r="O58" s="121"/>
    </row>
    <row r="59" spans="1:19" ht="17.25" customHeight="1" x14ac:dyDescent="0.2">
      <c r="A59" s="120"/>
      <c r="B59" s="120"/>
      <c r="C59" s="184"/>
      <c r="D59" s="313" t="s">
        <v>13</v>
      </c>
      <c r="E59" s="314"/>
      <c r="F59" s="314"/>
      <c r="G59" s="314"/>
      <c r="H59" s="314"/>
      <c r="I59" s="314"/>
      <c r="J59" s="314"/>
      <c r="L59" s="140"/>
      <c r="M59" s="120"/>
      <c r="N59" s="121"/>
      <c r="O59" s="121"/>
    </row>
    <row r="60" spans="1:19" ht="12" thickBot="1" x14ac:dyDescent="0.25">
      <c r="A60" s="120"/>
      <c r="B60" s="120"/>
      <c r="L60" s="140"/>
      <c r="M60" s="120"/>
      <c r="N60" s="121"/>
      <c r="O60" s="121"/>
    </row>
    <row r="61" spans="1:19" ht="84.75" thickBot="1" x14ac:dyDescent="0.25">
      <c r="A61" s="120"/>
      <c r="B61" s="120"/>
      <c r="C61" s="310" t="s">
        <v>14</v>
      </c>
      <c r="D61" s="311"/>
      <c r="E61" s="311"/>
      <c r="F61" s="311"/>
      <c r="G61" s="312"/>
      <c r="H61" s="145" t="s">
        <v>102</v>
      </c>
      <c r="I61" s="146" t="s">
        <v>103</v>
      </c>
      <c r="J61" s="146" t="s">
        <v>104</v>
      </c>
      <c r="L61" s="140"/>
      <c r="M61" s="120"/>
      <c r="N61" s="121"/>
      <c r="O61" s="121"/>
    </row>
    <row r="62" spans="1:19" ht="13.5" thickBot="1" x14ac:dyDescent="0.25">
      <c r="A62" s="120"/>
      <c r="B62" s="120"/>
      <c r="C62" s="300" t="s">
        <v>15</v>
      </c>
      <c r="D62" s="301"/>
      <c r="E62" s="301"/>
      <c r="F62" s="301"/>
      <c r="G62" s="302"/>
      <c r="H62" s="147">
        <f>H63+H64+H67+H65+H66</f>
        <v>887.1</v>
      </c>
      <c r="I62" s="147">
        <f>I63+I64+I67+I65+I66</f>
        <v>857.7</v>
      </c>
      <c r="J62" s="156">
        <f>J63+J64+J67+J65+J66</f>
        <v>845.7</v>
      </c>
      <c r="L62" s="140"/>
      <c r="M62" s="120"/>
      <c r="N62" s="121"/>
      <c r="O62" s="121"/>
    </row>
    <row r="63" spans="1:19" ht="12.75" x14ac:dyDescent="0.2">
      <c r="A63" s="120"/>
      <c r="B63" s="120"/>
      <c r="C63" s="286" t="s">
        <v>42</v>
      </c>
      <c r="D63" s="287"/>
      <c r="E63" s="287"/>
      <c r="F63" s="287"/>
      <c r="G63" s="309"/>
      <c r="H63" s="148">
        <v>887.1</v>
      </c>
      <c r="I63" s="149">
        <v>857.7</v>
      </c>
      <c r="J63" s="157">
        <v>845.7</v>
      </c>
      <c r="L63" s="140"/>
      <c r="M63" s="120"/>
      <c r="N63" s="121"/>
      <c r="O63" s="121"/>
    </row>
    <row r="64" spans="1:19" ht="12.75" x14ac:dyDescent="0.2">
      <c r="A64" s="120"/>
      <c r="B64" s="120"/>
      <c r="C64" s="289" t="s">
        <v>91</v>
      </c>
      <c r="D64" s="290"/>
      <c r="E64" s="290"/>
      <c r="F64" s="290"/>
      <c r="G64" s="291"/>
      <c r="H64" s="150">
        <v>0</v>
      </c>
      <c r="I64" s="151">
        <v>0</v>
      </c>
      <c r="J64" s="158">
        <v>0</v>
      </c>
      <c r="L64" s="140"/>
      <c r="M64" s="120"/>
      <c r="N64" s="121"/>
      <c r="O64" s="121"/>
    </row>
    <row r="65" spans="1:15" ht="12.75" x14ac:dyDescent="0.2">
      <c r="A65" s="120"/>
      <c r="B65" s="120"/>
      <c r="C65" s="286" t="s">
        <v>43</v>
      </c>
      <c r="D65" s="287"/>
      <c r="E65" s="287"/>
      <c r="F65" s="287"/>
      <c r="G65" s="288"/>
      <c r="H65" s="152">
        <v>0</v>
      </c>
      <c r="I65" s="153">
        <v>0</v>
      </c>
      <c r="J65" s="159">
        <v>0</v>
      </c>
      <c r="L65" s="140"/>
      <c r="M65" s="120"/>
      <c r="N65" s="121"/>
      <c r="O65" s="121"/>
    </row>
    <row r="66" spans="1:15" ht="12.75" x14ac:dyDescent="0.2">
      <c r="A66" s="120"/>
      <c r="B66" s="120"/>
      <c r="C66" s="283" t="s">
        <v>44</v>
      </c>
      <c r="D66" s="284"/>
      <c r="E66" s="284"/>
      <c r="F66" s="284"/>
      <c r="G66" s="285"/>
      <c r="H66" s="152">
        <v>0</v>
      </c>
      <c r="I66" s="153">
        <v>0</v>
      </c>
      <c r="J66" s="159">
        <v>0</v>
      </c>
      <c r="L66" s="140"/>
      <c r="M66" s="120"/>
      <c r="N66" s="121"/>
      <c r="O66" s="121"/>
    </row>
    <row r="67" spans="1:15" ht="13.5" thickBot="1" x14ac:dyDescent="0.25">
      <c r="A67" s="120"/>
      <c r="B67" s="120"/>
      <c r="C67" s="289" t="s">
        <v>92</v>
      </c>
      <c r="D67" s="290"/>
      <c r="E67" s="290"/>
      <c r="F67" s="290"/>
      <c r="G67" s="291"/>
      <c r="H67" s="152">
        <v>0</v>
      </c>
      <c r="I67" s="153">
        <v>0</v>
      </c>
      <c r="J67" s="159">
        <v>0</v>
      </c>
      <c r="L67" s="140"/>
      <c r="M67" s="120"/>
      <c r="N67" s="121"/>
      <c r="O67" s="121"/>
    </row>
    <row r="68" spans="1:15" ht="13.5" thickBot="1" x14ac:dyDescent="0.25">
      <c r="A68" s="120"/>
      <c r="B68" s="120"/>
      <c r="C68" s="300" t="s">
        <v>16</v>
      </c>
      <c r="D68" s="301"/>
      <c r="E68" s="301"/>
      <c r="F68" s="301"/>
      <c r="G68" s="302"/>
      <c r="H68" s="154">
        <f>H69*1</f>
        <v>0</v>
      </c>
      <c r="I68" s="154">
        <f t="shared" ref="I68:J68" si="11">I69*1</f>
        <v>0</v>
      </c>
      <c r="J68" s="160">
        <f t="shared" si="11"/>
        <v>0</v>
      </c>
      <c r="L68" s="140"/>
      <c r="M68" s="120"/>
      <c r="N68" s="121"/>
      <c r="O68" s="121"/>
    </row>
    <row r="69" spans="1:15" ht="13.5" thickBot="1" x14ac:dyDescent="0.25">
      <c r="A69" s="120"/>
      <c r="B69" s="120"/>
      <c r="C69" s="303" t="s">
        <v>45</v>
      </c>
      <c r="D69" s="304"/>
      <c r="E69" s="304"/>
      <c r="F69" s="304"/>
      <c r="G69" s="305"/>
      <c r="H69" s="152"/>
      <c r="I69" s="153"/>
      <c r="J69" s="159"/>
      <c r="L69" s="140"/>
      <c r="M69" s="120"/>
      <c r="N69" s="121"/>
      <c r="O69" s="121"/>
    </row>
    <row r="70" spans="1:15" ht="13.5" thickBot="1" x14ac:dyDescent="0.25">
      <c r="A70" s="120"/>
      <c r="B70" s="120"/>
      <c r="C70" s="280" t="s">
        <v>17</v>
      </c>
      <c r="D70" s="281"/>
      <c r="E70" s="281"/>
      <c r="F70" s="281"/>
      <c r="G70" s="282"/>
      <c r="H70" s="155">
        <f>H68+H62</f>
        <v>887.1</v>
      </c>
      <c r="I70" s="155">
        <f>I68+I62</f>
        <v>857.7</v>
      </c>
      <c r="J70" s="161">
        <f>J68+J62</f>
        <v>845.7</v>
      </c>
      <c r="L70" s="140"/>
      <c r="M70" s="120"/>
      <c r="N70" s="121"/>
      <c r="O70" s="121"/>
    </row>
  </sheetData>
  <mergeCells count="125">
    <mergeCell ref="A24:A25"/>
    <mergeCell ref="D28:D30"/>
    <mergeCell ref="E28:E30"/>
    <mergeCell ref="F28:F30"/>
    <mergeCell ref="G28:G29"/>
    <mergeCell ref="F31:F32"/>
    <mergeCell ref="F33:F34"/>
    <mergeCell ref="C33:C34"/>
    <mergeCell ref="F24:F25"/>
    <mergeCell ref="E24:E25"/>
    <mergeCell ref="C24:C25"/>
    <mergeCell ref="D24:D25"/>
    <mergeCell ref="E33:E34"/>
    <mergeCell ref="D31:D32"/>
    <mergeCell ref="E31:E32"/>
    <mergeCell ref="B24:B25"/>
    <mergeCell ref="I1:M1"/>
    <mergeCell ref="D10:D12"/>
    <mergeCell ref="E10:E12"/>
    <mergeCell ref="F10:F12"/>
    <mergeCell ref="K6:K7"/>
    <mergeCell ref="H6:H7"/>
    <mergeCell ref="B8:M8"/>
    <mergeCell ref="C9:M9"/>
    <mergeCell ref="E5:E7"/>
    <mergeCell ref="F5:F7"/>
    <mergeCell ref="L6:M6"/>
    <mergeCell ref="K5:M5"/>
    <mergeCell ref="B10:B12"/>
    <mergeCell ref="D3:I3"/>
    <mergeCell ref="C10:C12"/>
    <mergeCell ref="D2:O2"/>
    <mergeCell ref="K10:K11"/>
    <mergeCell ref="N5:N7"/>
    <mergeCell ref="O5:O7"/>
    <mergeCell ref="N8:O9"/>
    <mergeCell ref="N10:O12"/>
    <mergeCell ref="A5:A7"/>
    <mergeCell ref="B5:B7"/>
    <mergeCell ref="C5:C7"/>
    <mergeCell ref="D5:D7"/>
    <mergeCell ref="A10:A12"/>
    <mergeCell ref="A13:A14"/>
    <mergeCell ref="F19:F23"/>
    <mergeCell ref="B13:B14"/>
    <mergeCell ref="A19:A23"/>
    <mergeCell ref="E19:E23"/>
    <mergeCell ref="B19:B23"/>
    <mergeCell ref="D19:D23"/>
    <mergeCell ref="C18:M18"/>
    <mergeCell ref="C13:C14"/>
    <mergeCell ref="E13:E14"/>
    <mergeCell ref="F13:F14"/>
    <mergeCell ref="C17:G17"/>
    <mergeCell ref="D13:D14"/>
    <mergeCell ref="H5:J5"/>
    <mergeCell ref="I6:I7"/>
    <mergeCell ref="J6:J7"/>
    <mergeCell ref="G5:G7"/>
    <mergeCell ref="F15:F16"/>
    <mergeCell ref="C15:C16"/>
    <mergeCell ref="C70:G70"/>
    <mergeCell ref="C66:G66"/>
    <mergeCell ref="C65:G65"/>
    <mergeCell ref="C64:G64"/>
    <mergeCell ref="C26:G26"/>
    <mergeCell ref="C27:M27"/>
    <mergeCell ref="C19:C23"/>
    <mergeCell ref="B51:G51"/>
    <mergeCell ref="C40:C41"/>
    <mergeCell ref="C68:G68"/>
    <mergeCell ref="C69:G69"/>
    <mergeCell ref="C62:G62"/>
    <mergeCell ref="K52:M52"/>
    <mergeCell ref="E42:E44"/>
    <mergeCell ref="F42:F44"/>
    <mergeCell ref="C67:G67"/>
    <mergeCell ref="C63:G63"/>
    <mergeCell ref="C61:G61"/>
    <mergeCell ref="D59:J59"/>
    <mergeCell ref="B52:G52"/>
    <mergeCell ref="C47:C49"/>
    <mergeCell ref="E47:E49"/>
    <mergeCell ref="N49:O52"/>
    <mergeCell ref="F47:F49"/>
    <mergeCell ref="C45:G45"/>
    <mergeCell ref="C42:C44"/>
    <mergeCell ref="D42:D44"/>
    <mergeCell ref="N47:O48"/>
    <mergeCell ref="D15:D16"/>
    <mergeCell ref="N19:O23"/>
    <mergeCell ref="N24:O25"/>
    <mergeCell ref="N26:O27"/>
    <mergeCell ref="D33:D34"/>
    <mergeCell ref="C36:G36"/>
    <mergeCell ref="D40:D41"/>
    <mergeCell ref="F40:F41"/>
    <mergeCell ref="N38:O39"/>
    <mergeCell ref="N31:O32"/>
    <mergeCell ref="N33:O34"/>
    <mergeCell ref="N28:O30"/>
    <mergeCell ref="C28:C30"/>
    <mergeCell ref="N36:O37"/>
    <mergeCell ref="N40:O41"/>
    <mergeCell ref="N17:O18"/>
    <mergeCell ref="C50:G50"/>
    <mergeCell ref="D47:D49"/>
    <mergeCell ref="N13:O14"/>
    <mergeCell ref="N15:O16"/>
    <mergeCell ref="N45:O46"/>
    <mergeCell ref="C46:M46"/>
    <mergeCell ref="N42:O42"/>
    <mergeCell ref="N43:O43"/>
    <mergeCell ref="G42:G43"/>
    <mergeCell ref="H42:H43"/>
    <mergeCell ref="I42:I43"/>
    <mergeCell ref="J42:J43"/>
    <mergeCell ref="C31:C32"/>
    <mergeCell ref="B37:G37"/>
    <mergeCell ref="B38:M38"/>
    <mergeCell ref="C39:M39"/>
    <mergeCell ref="E40:E41"/>
    <mergeCell ref="K13:K14"/>
    <mergeCell ref="K15:K16"/>
    <mergeCell ref="E15:E16"/>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4" sqref="G14"/>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112" t="s">
        <v>65</v>
      </c>
      <c r="C3" s="113" t="s">
        <v>66</v>
      </c>
    </row>
    <row r="4" spans="2:3" ht="15.75" x14ac:dyDescent="0.2">
      <c r="B4" s="114">
        <v>0</v>
      </c>
      <c r="C4" s="115" t="s">
        <v>67</v>
      </c>
    </row>
    <row r="5" spans="2:3" ht="15.75" x14ac:dyDescent="0.2">
      <c r="B5" s="116">
        <v>1</v>
      </c>
      <c r="C5" s="117" t="s">
        <v>68</v>
      </c>
    </row>
    <row r="6" spans="2:3" ht="15.75" x14ac:dyDescent="0.2">
      <c r="B6" s="116">
        <v>2</v>
      </c>
      <c r="C6" s="117" t="s">
        <v>69</v>
      </c>
    </row>
    <row r="7" spans="2:3" ht="15.75" x14ac:dyDescent="0.2">
      <c r="B7" s="116">
        <v>3</v>
      </c>
      <c r="C7" s="117" t="s">
        <v>70</v>
      </c>
    </row>
    <row r="8" spans="2:3" ht="15.75" x14ac:dyDescent="0.2">
      <c r="B8" s="116">
        <v>4</v>
      </c>
      <c r="C8" s="117" t="s">
        <v>71</v>
      </c>
    </row>
    <row r="9" spans="2:3" ht="15.75" x14ac:dyDescent="0.2">
      <c r="B9" s="116">
        <v>5</v>
      </c>
      <c r="C9" s="117" t="s">
        <v>72</v>
      </c>
    </row>
    <row r="10" spans="2:3" ht="15.75" x14ac:dyDescent="0.2">
      <c r="B10" s="116">
        <v>6</v>
      </c>
      <c r="C10" s="117" t="s">
        <v>73</v>
      </c>
    </row>
    <row r="11" spans="2:3" ht="15.75" x14ac:dyDescent="0.2">
      <c r="B11" s="116">
        <v>7</v>
      </c>
      <c r="C11" s="117" t="s">
        <v>74</v>
      </c>
    </row>
    <row r="12" spans="2:3" ht="15.75" x14ac:dyDescent="0.2">
      <c r="B12" s="116">
        <v>8</v>
      </c>
      <c r="C12" s="117" t="s">
        <v>75</v>
      </c>
    </row>
    <row r="13" spans="2:3" ht="15.75" x14ac:dyDescent="0.2">
      <c r="B13" s="116">
        <v>9</v>
      </c>
      <c r="C13" s="117" t="s">
        <v>76</v>
      </c>
    </row>
    <row r="14" spans="2:3" ht="15.75" x14ac:dyDescent="0.2">
      <c r="B14" s="116">
        <v>10</v>
      </c>
      <c r="C14" s="117" t="s">
        <v>77</v>
      </c>
    </row>
    <row r="15" spans="2:3" ht="31.5" x14ac:dyDescent="0.2">
      <c r="B15" s="116">
        <v>11</v>
      </c>
      <c r="C15" s="117" t="s">
        <v>78</v>
      </c>
    </row>
    <row r="16" spans="2:3" ht="15.75" x14ac:dyDescent="0.2">
      <c r="B16" s="116">
        <v>12</v>
      </c>
      <c r="C16" s="117" t="s">
        <v>79</v>
      </c>
    </row>
    <row r="17" spans="2:3" ht="15.75" x14ac:dyDescent="0.2">
      <c r="B17" s="116">
        <v>13</v>
      </c>
      <c r="C17" s="117" t="s">
        <v>80</v>
      </c>
    </row>
    <row r="18" spans="2:3" ht="15.75" x14ac:dyDescent="0.2">
      <c r="B18" s="116">
        <v>14</v>
      </c>
      <c r="C18" s="117" t="s">
        <v>81</v>
      </c>
    </row>
    <row r="19" spans="2:3" ht="15.75" x14ac:dyDescent="0.2">
      <c r="B19" s="116">
        <v>15</v>
      </c>
      <c r="C19" s="117" t="s">
        <v>82</v>
      </c>
    </row>
    <row r="20" spans="2:3" ht="15.75" x14ac:dyDescent="0.2">
      <c r="B20" s="116">
        <v>16</v>
      </c>
      <c r="C20" s="117" t="s">
        <v>83</v>
      </c>
    </row>
    <row r="21" spans="2:3" ht="15.75" x14ac:dyDescent="0.2">
      <c r="B21" s="116">
        <v>17</v>
      </c>
      <c r="C21" s="117" t="s">
        <v>84</v>
      </c>
    </row>
    <row r="22" spans="2:3" ht="16.5" thickBot="1" x14ac:dyDescent="0.25">
      <c r="B22" s="118">
        <v>18</v>
      </c>
      <c r="C22" s="119" t="s">
        <v>85</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Daiva Breivienė</cp:lastModifiedBy>
  <cp:lastPrinted>2020-03-10T10:57:52Z</cp:lastPrinted>
  <dcterms:created xsi:type="dcterms:W3CDTF">1996-10-14T23:33:28Z</dcterms:created>
  <dcterms:modified xsi:type="dcterms:W3CDTF">2020-03-12T12:06:50Z</dcterms:modified>
</cp:coreProperties>
</file>