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5" i="2" l="1"/>
  <c r="I25" i="2"/>
  <c r="H25" i="2"/>
  <c r="J14" i="2" l="1"/>
  <c r="H14" i="2" l="1"/>
  <c r="I14" i="2"/>
  <c r="J44" i="2" l="1"/>
  <c r="I44" i="2"/>
  <c r="H44" i="2"/>
  <c r="J37" i="2"/>
  <c r="I37" i="2"/>
  <c r="H37" i="2"/>
  <c r="I46" i="2" l="1"/>
  <c r="J46" i="2"/>
  <c r="H46" i="2"/>
  <c r="J18" i="2" l="1"/>
  <c r="H18" i="2"/>
  <c r="I18" i="2"/>
  <c r="I20" i="2" l="1"/>
  <c r="J20" i="2"/>
  <c r="H20" i="2"/>
  <c r="I30" i="2" l="1"/>
  <c r="I31" i="2" s="1"/>
  <c r="J30" i="2"/>
  <c r="J31" i="2" s="1"/>
  <c r="H30" i="2"/>
  <c r="H31" i="2" s="1"/>
  <c r="H23" i="2"/>
  <c r="H26" i="2" s="1"/>
  <c r="I23" i="2"/>
  <c r="I26" i="2" s="1"/>
  <c r="J23" i="2"/>
  <c r="J26" i="2" s="1"/>
  <c r="J32" i="2" l="1"/>
  <c r="J33" i="2" s="1"/>
  <c r="H32" i="2" l="1"/>
  <c r="H33" i="2" s="1"/>
  <c r="I32" i="2"/>
  <c r="I33" i="2" s="1"/>
</calcChain>
</file>

<file path=xl/sharedStrings.xml><?xml version="1.0" encoding="utf-8"?>
<sst xmlns="http://schemas.openxmlformats.org/spreadsheetml/2006/main" count="144" uniqueCount="101">
  <si>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</si>
  <si>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</si>
  <si>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</si>
  <si>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</si>
  <si>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</si>
  <si>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</si>
  <si>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</si>
  <si>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</si>
  <si>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</si>
  <si>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</si>
  <si>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</si>
  <si>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</si>
  <si>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</si>
  <si>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</si>
  <si>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</si>
  <si>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</si>
  <si>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</si>
  <si>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</si>
  <si>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</si>
  <si>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KŪNO KULTŪROS IR SPORTO PROGRAMA (12)</t>
  </si>
  <si>
    <t>Plėtoti ir propaguoti kūno kultūrą ir sportą.</t>
  </si>
  <si>
    <t>04</t>
  </si>
  <si>
    <t xml:space="preserve">Olimpinei ir nacionalinei rinktinei parengtų sportininkų skaičius </t>
  </si>
  <si>
    <t>SB</t>
  </si>
  <si>
    <t>Panevėžio kūno kultūros ir sporto centre, Futbolo akademijoje ir „Žemynos“ pagrindinėje mokykloje (plaukimas) sportuojančių moksleivių skaičius</t>
  </si>
  <si>
    <t>Miesto sporto bazėse vykusių įvairių sporto šakų varžybų skaičius</t>
  </si>
  <si>
    <t>Organizuotų masinių sporto renginių miesto gyventojams skaičius</t>
  </si>
  <si>
    <t xml:space="preserve">Sudaryti sąlygas kūno kultūros ir sporto veiklų plėtojimui                   </t>
  </si>
  <si>
    <t xml:space="preserve">
300036519</t>
  </si>
  <si>
    <t>288724610</t>
  </si>
  <si>
    <t>300036519
300630183</t>
  </si>
  <si>
    <t xml:space="preserve">288724610
</t>
  </si>
  <si>
    <t>Remti  biudžetinių ir nevyriausybinių kūno kultūros ir sporto organizacijų veiklos programas</t>
  </si>
  <si>
    <t>Finansuojamų tarptautinių renginių skaičius</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</si>
  <si>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</si>
  <si>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</si>
  <si>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</si>
  <si>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</si>
  <si>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</si>
  <si>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</si>
  <si>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</si>
  <si>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</si>
  <si>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</si>
  <si>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 xml:space="preserve">Nevyriausybinėse kūno kultūros ir sporto organizacijose sportuojančiųjų skaičius </t>
  </si>
  <si>
    <t xml:space="preserve">Pasaulio ir Europos pirmenybėse dalyvavusių miesto sportininkų  skaičius </t>
  </si>
  <si>
    <t>Plėtoti judėjimo „Sportas visiems“  veiklą</t>
  </si>
  <si>
    <t>Finansuotų nevyriausybinių sporto organizacijų  programų skaičius</t>
  </si>
  <si>
    <t xml:space="preserve">Olimpinėse žaidynėse, Pasaulio ir Europos čempionatuose laimėtų prizinių  vietų skaičius </t>
  </si>
  <si>
    <t>Remiamų žaidimų sporto komandų skaičius</t>
  </si>
  <si>
    <t>Rengti didelio meistriškumo sportininkus iš dalies finansuojant jų rengimo programas, skirti premijas didelio meistriškumo sportininkams ir jų treneriams už sporto laimėjimus</t>
  </si>
  <si>
    <t>10;18</t>
  </si>
  <si>
    <t>03</t>
  </si>
  <si>
    <t>Remti neįgaliųjų sporto klubų programas</t>
  </si>
  <si>
    <t>Paremtų neįgaliųjų sporto klubų projektų skaičius</t>
  </si>
  <si>
    <t xml:space="preserve">Finansuojamų veiklų, renginių programų skaičius </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</si>
  <si>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</si>
  <si>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</si>
  <si>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</si>
  <si>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</si>
  <si>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</si>
  <si>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</si>
  <si>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</si>
  <si>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</si>
  <si>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</si>
  <si>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</si>
  <si>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</si>
  <si>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</si>
  <si>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</si>
  <si>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</si>
  <si>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</si>
  <si>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</si>
  <si>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</si>
  <si>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</si>
  <si>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</si>
  <si>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</si>
  <si>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</si>
  <si>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</si>
  <si>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SP</t>
  </si>
  <si>
    <r>
      <t xml:space="preserve">Valstybės biudžeto lėšos </t>
    </r>
    <r>
      <rPr>
        <b/>
        <sz val="10"/>
        <rFont val="Times New Roman"/>
        <family val="1"/>
      </rPr>
      <t>VB</t>
    </r>
  </si>
  <si>
    <r>
      <t xml:space="preserve">Įstaigų uždirbtos pajamos </t>
    </r>
    <r>
      <rPr>
        <b/>
        <sz val="10"/>
        <rFont val="Times New Roman"/>
        <family val="1"/>
      </rPr>
      <t>SP</t>
    </r>
    <r>
      <rPr>
        <sz val="10"/>
        <rFont val="Times New Roman"/>
        <family val="1"/>
      </rPr>
      <t xml:space="preserve"> (pajamos už paslaugas)</t>
    </r>
  </si>
  <si>
    <t>Remti nevyriausybinių kūno kultūros ir sporto organizacijų rengiamų tradicinių ir naujų kūno kultūros ir sporto renginių, veiklų projektus, programas</t>
  </si>
  <si>
    <t xml:space="preserve">10;18
</t>
  </si>
  <si>
    <t>MK</t>
  </si>
  <si>
    <t xml:space="preserve">10;18
 </t>
  </si>
  <si>
    <t>05</t>
  </si>
  <si>
    <t>28872461</t>
  </si>
  <si>
    <t>0;8;10</t>
  </si>
  <si>
    <t>Rengti ir vykdyti viešosios ir privačios partnerystės sutartis kūno kultūros ir sporto veikloms skatinti Panevėžio mieste</t>
  </si>
  <si>
    <t>Sutarčių skaičius</t>
  </si>
  <si>
    <t>Organizuoti kūno kultūros ir sporto renginius. Dalyvauti sporto varžybose, renginiuose</t>
  </si>
  <si>
    <r>
      <t xml:space="preserve">Mokinio krepšelio lėšos </t>
    </r>
    <r>
      <rPr>
        <b/>
        <sz val="10"/>
        <rFont val="Times New Roman"/>
        <family val="1"/>
      </rPr>
      <t xml:space="preserve"> MK</t>
    </r>
  </si>
  <si>
    <t>PANEVĖŽIO MIESTO SAVIVALDYBĖS 2019 -2021 METŲ VEIKLOS PLANO ĮGYVENDINIMO 2019 METAIS ATASKAITA</t>
  </si>
  <si>
    <t>2019 m. asignavimų patvirtintas planas</t>
  </si>
  <si>
    <t>2019 m. asignavimų patikslintas planas</t>
  </si>
  <si>
    <t>2019 m. panaudotos lėšos (kasinės išlaidos)</t>
  </si>
  <si>
    <t xml:space="preserve">Panevėžio sporto centro (toliau - Centro) bazėse vyko 287 renginiai, sporto pratybose ir varžybose dalyvavo 217570 sportininkų, renginius stebėjo apie 27 260 žiūrovų. Sportininkų bendrabutyje gyveno 3119 renginių dalyvių ir sportininkų ir svečių. Toliau modernizuojamas Centro Lengvosios atletikos maniežo pastatas, Liepų al. 4, Panevėžys. Atnaujinamas Panevėžio sporto komplekso „Aukštaitija“ stadionas, papildomai sumontuotos 4 000 sėdimos vietos, nupirktas modernus LED ekranas, rekonstruojami bėgimo takai su sektoriais. 
VšĮ futbolo akademijoje ,,Panevėžys“ (toliau - PFA) dirba 32 darbuotojai: 9 administracijos, 11 techninių ir 12 trenerių. Lietuvos sporto trenerio vardą (I kategorija) turi 11 trenerių. UEFA PRO – 1, UEFA A –2, UEFA B – 4. Tarifikuotos 26 grupės, kuriose sportuoja 416 auklėtiniai. PFA 2019 m. laimėjimai: Elitinė U-19  lyga II vieta; Lietuvos moterų I lyga užimta II vieta; Lietuvos moterų Futsal Varžybos – panevėžietės tapo Čempionėmis.
2019 m. ,,Žemynos“ baseine sukomplektuotos 27 sportinio plaukimo ir 2 sveikatingumo grupės. Treniravosi 340 mokinių, su jais dirbo 11 trenerių. Vykdant nacionalinį projektą ,,Mokėk plaukti ir saugiai elgtis vandenyje“ ir kitose programose plaukti išmokyti 760 pradinukų. Lietuvos plaukimo varžybose užimtos 5 komandinės prizinės vietos. Sėkmingai dalyvauta pasaulio, Europos čempionatuose.
Per 2019 m. Panevėžyje įvykę sporto renginiai: Bėgimo varžybos olimpinio čempiono Remigijaus Valiulio ir Panevėžio miesto mero taurei laimėti (2019 m. gegužės 17 d.); Panevėžio miesto  plaukimo čempionato gegužės (2019 m. gegužės 17 -18 d.); Panevėžio mieste pirmą kartą įvyko atvirasis graplingo čempionatas(2019 m. gegužės 18 d.); Tarptautinis pasaulio reitingo badmintono turnyras „RSL Lithuanian International 2019“ ( 2019 m. birželio 6-9 d.);Europos regbio taurės rungtynės (2019 m. birželio 8 d. ); Tradicinės žūklės varžybos Panevėžio miesto mero prizui laimėti –,,Baltojo amūro šventė“ (2019 m. rugpjūčio 24 d.); Pasaulio dvigubo ultratriatlono čempionatas (2019 m. rugpjūčio mėn. 29-31 d.); Tarptautinės reitinginės treko varžybos ,,Panevėžys 2019“ ir Lietuvos suaugusiųjų čempionato varžybos (2019 m. rugpjūčio 30 d.-rugsėjo 1 d.); Pasaulio galiūnų rąsto kėlimo čempionatas bei tarptautinės galiūnų varžybos „Stihl Savickas Classic 2019“ (2019 m. rugsėjo 7- 9 d.); Tradicinis, 21-asis, tarptautinis Vitalijaus Karpačiausko bokso turnyras (2019 m. lapkričio  7-9 d.).
</t>
  </si>
  <si>
    <t>Krepšinio klubui „Lietkabelis“ 10 000 Eur premiją už 2019 m. Karaliaus Mindaugo taurės varžybose užimtą 3 vietą; sportininkui Jurui Sokolovui – 800 Eur; treneriui Remigijui Olšauskui – 400 Eur už sportininko Juro Sokolovo parengimą už 2019 m. Europos karatė kiokušin čempionate iškovotą 2 vietą; sportininkui Lukui Prokopavičiui 1000 Eur; treneriui Vidmantui Urbonui 500 Eur už sportininko Luko Prokopavičiaus parengimą už 2019 m. Europos triatlono čempionato olimpinėje distancijoje (18–19 metų amžiaus grupėje) iškovotą 1 vietą; Arūnui Kubiliui 2000 Eur už 2019 m. pasaulio kurčiųjų vyrų krepšinio čempionate iškovotą 2 vietą; Robertui Puzinui 2000 Eur už 2019 m. pasaulio kurčiųjų vyrų krepšinio čempionate iškovotą 2 vietą; Emai Januškevičiūtei, 2019 m. Europos U16 jaunučių merginų krepšinio čempionato 2-os vietos laimėtojai, 400 Eur ir ją rengusiai trenerei Rimai Daunienei – 200 Eur; Viltei Andrunavičiūtei, 2019 m. Europos U16 jaunučių merginų krepšinio čempionato 2-os vietos laimėtojai, 400 Eur ir ją rengusiai trenerei Ilonai Rimšienei – 200 Eur;600 Eur sportininkei Gabrielei Diekontaitei už 2019 m. Europos jaunimo bokso čempionate iškovotą 1 vietą; 300 Eur (tris šimtus eurų) treneriui Juliui Kibui už sportininkės Gabrielės Diekontaitės parengimą; sportininkui Danui Rapšiui: 1000 Eur už 2019 m. pasaulio plaukimo čempionate iškovotą 4 vietą (400 m laisvuoju stiliumi, olimpinė rungtis); 1200 Eur už Europos plaukimo čempionate iškovotą 1 vietą (400 m laisvuoju stiliumi, olimpinė rungtis, neolimpinis baseinas);1200 Eur už Europos plaukimo čempionate iškovotą 1 vietą (200 m laisvuoju stiliumi, olimpinė rungtis, neolimpinis baseinas);1000 Eur už pasaulio plaukimo taurės varžybų galutinėje įskaitoje iškovotą 2 vietą; trenerei Inai Paipelienei:500 Eur už sportininko Dano Rapšio parengimą 2019 m. pasaulio plaukimo čempionatui ir iškovotą 4 vietą (400 m laisvuoju stiliumi, olimpinė rungtis); 600 Eur  už sportininko Dano Rapšio parengimą Europos plaukimo čempionatui ir iškovotą 1 vietą (400 m laisvuoju stiliumi, olimpinė rungtis, neolimpinis baseinas);600 Eur už sportininko Dano Rapšio parengimą Europos plaukimo čempionatui ir iškovotą 1 vietą (200 m laisvuoju stiliumi, olimpinė rungtis, neolimpinis baseinas);500 Eur už sportininko Dano Rapšio parengimą pasaulio plaukimo taurės varžyboms ir galutinėje įskaitoje iškovotą 2 vietą.</t>
  </si>
  <si>
    <t>2019 m. Neįgaliųjų socialinės integracijos per kūno kultūrą ir sportą projektų finansavimo“ konkursui buvo pateiktos 6 paraiškos, finansavimas skirtas 5 organizacijoms.</t>
  </si>
  <si>
    <t xml:space="preserve">Megėjų sporto varžybos, mokyklų ir seniūnijų sporto žaidynės, šventės, konkursai ir kitos visapusiško ugdymo priemonės, kuriose dalyvavo 2200 sportininkų. Kartu su Lengvosios atletikos asociacija organizuotos ėgimo varžybos olimpinio čempiono Remigijaus Valiulio ir Panevėžio miesto mero taurei  laimėti. Panevėžio miesto delegacija dalyvavo Rusijoje, Ufoje Tarptautinėse pasaulio vaikų žaidynėse  ir iškovojo 5 apdovanojimus graikų-romėnų imtynių ir dziudo sporto šakose. </t>
  </si>
  <si>
    <t>Vykdytos dziudo, bokso, regbio, badmintono, graikų-romėnų imtynių, galiūnų sporto, graplingo, lengvosios atletikos, plaukimo, motokroso sporto, dviračių sporto ir kitų, miestą garsinančių sporto šakų šalies ir tarptautinės varžybos. Tarptautinėse varžybose dalyvavo sportininkai iš Danijos, Estijos, Indijos, Pietų Afrikos, Latvijos, Airijos, Švedijos, Suomijos, Norvegijos, Ukrainos ir kt. Pagal Nevyriausybinių kūno kultūros ir sporto organizacijų veiklos projektų finansavimo konkursą, skirtas finansavimas 43 projektams.</t>
  </si>
  <si>
    <t>UAB „Peritus sprendimai“ parengta studija dėl „Aukštaitijos“ sporto komplekso infrastruktūros atnaujinimo viešojo ir privataus sektorių partnerystės būdu.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</si>
</sst>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7"/>
      <name val="Times New Roman"/>
      <family val="1"/>
    </font>
    <font>
      <sz val="10"/>
      <name val="Times New Roman"/>
      <family val="1"/>
      <charset val="186"/>
    </font>
    <font>
      <sz val="11"/>
      <name val="Times New Roman"/>
      <family val="1"/>
      <charset val="186"/>
    </font>
    <font>
      <sz val="11"/>
      <name val="Arial"/>
      <family val="2"/>
      <charset val="186"/>
    </font>
    <font>
      <b/>
      <sz val="10"/>
      <name val="Times New Roman"/>
      <family val="1"/>
      <charset val="186"/>
    </font>
    <font>
      <sz val="11"/>
      <name val="Times New Roman"/>
      <family val="1"/>
    </font>
    <font>
      <sz val="11"/>
      <color theme="1"/>
      <name val="Calibri"/>
      <family val="2"/>
      <scheme val="minor"/>
    </font>
    <font>
      <b/>
      <sz val="11"/>
      <name val="Times New Roman"/>
      <family val="1"/>
    </font>
    <font>
      <sz val="9"/>
      <name val="Times New Roman"/>
      <family val="1"/>
    </font>
    <font>
      <sz val="10"/>
      <color rgb="FFFF0000"/>
      <name val="Times New Roman"/>
      <family val="1"/>
    </font>
    <font>
      <sz val="10"/>
      <color rgb="FFFF0000"/>
      <name val="Arial"/>
      <family val="2"/>
    </font>
    <font>
      <b/>
      <sz val="10"/>
      <color rgb="FFFF0000"/>
      <name val="Times New Roman"/>
      <family val="1"/>
    </font>
    <font>
      <sz val="10"/>
      <color rgb="FFFF0000"/>
      <name val="Times New Roman"/>
      <family val="1"/>
      <charset val="186"/>
    </font>
    <font>
      <sz val="10"/>
      <name val="Arial"/>
      <family val="2"/>
    </font>
    <font>
      <sz val="9"/>
      <name val="Times New Roman"/>
      <family val="1"/>
      <charset val="186"/>
    </font>
    <font>
      <b/>
      <sz val="9"/>
      <name val="Times New Roman"/>
      <family val="1"/>
    </font>
    <font>
      <b/>
      <sz val="9"/>
      <name val="Times New Roman"/>
      <family val="1"/>
      <charset val="186"/>
    </font>
    <font>
      <sz val="7"/>
      <color rgb="FFFF0000"/>
      <name val="Times New Roman"/>
      <family val="1"/>
    </font>
    <font>
      <sz val="9"/>
      <color rgb="FFFF0000"/>
      <name val="Times New Roman"/>
      <family val="1"/>
    </font>
    <font>
      <sz val="9"/>
      <color rgb="FFFF0000"/>
      <name val="Arial"/>
      <family val="2"/>
      <charset val="186"/>
    </font>
    <font>
      <b/>
      <sz val="8"/>
      <name val="Times New Roman"/>
      <family val="1"/>
    </font>
  </fonts>
  <fills count="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6" fillId="0" borderId="0"/>
  </cellStyleXfs>
  <cellXfs count="281">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2" fillId="0" borderId="0" xfId="0" applyFont="1" applyBorder="1" applyAlignment="1">
      <alignment horizontal="left" vertical="top"/>
    </xf>
    <xf numFmtId="0" fontId="6" fillId="0" borderId="0" xfId="0" applyFont="1" applyAlignment="1">
      <alignment horizontal="center" vertical="top"/>
    </xf>
    <xf numFmtId="0" fontId="5" fillId="0" borderId="32"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Alignment="1">
      <alignment horizontal="left"/>
    </xf>
    <xf numFmtId="0" fontId="5" fillId="0" borderId="1" xfId="0" applyFont="1" applyBorder="1" applyAlignment="1">
      <alignment horizontal="center" vertical="center" textRotation="90"/>
    </xf>
    <xf numFmtId="0" fontId="5" fillId="0" borderId="63" xfId="0" applyFont="1" applyBorder="1" applyAlignment="1">
      <alignment horizontal="center" vertical="center" textRotation="90"/>
    </xf>
    <xf numFmtId="0" fontId="5" fillId="0" borderId="0" xfId="0" applyFont="1" applyAlignment="1">
      <alignment vertical="top"/>
    </xf>
    <xf numFmtId="0" fontId="5" fillId="0" borderId="0" xfId="0" applyFont="1" applyBorder="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4" fillId="0" borderId="0" xfId="0" applyFont="1" applyAlignment="1">
      <alignment vertical="top"/>
    </xf>
    <xf numFmtId="49" fontId="4" fillId="2" borderId="31" xfId="0" applyNumberFormat="1" applyFont="1" applyFill="1" applyBorder="1" applyAlignment="1">
      <alignment horizontal="center" vertical="top"/>
    </xf>
    <xf numFmtId="49" fontId="4" fillId="5" borderId="12" xfId="0" applyNumberFormat="1" applyFont="1" applyFill="1" applyBorder="1" applyAlignment="1">
      <alignment horizontal="center" vertical="top"/>
    </xf>
    <xf numFmtId="0" fontId="5" fillId="0" borderId="9" xfId="0" applyFont="1" applyBorder="1" applyAlignment="1">
      <alignment horizontal="center" vertical="top"/>
    </xf>
    <xf numFmtId="0" fontId="5" fillId="0" borderId="33" xfId="0" applyFont="1" applyFill="1" applyBorder="1" applyAlignment="1">
      <alignment horizontal="center" vertical="top" wrapText="1"/>
    </xf>
    <xf numFmtId="49" fontId="4" fillId="2" borderId="20"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4" fillId="0" borderId="21"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4" borderId="17" xfId="0" applyFont="1" applyFill="1" applyBorder="1" applyAlignment="1">
      <alignment horizontal="center" vertical="top"/>
    </xf>
    <xf numFmtId="0" fontId="5" fillId="0" borderId="47" xfId="0" applyFont="1" applyFill="1" applyBorder="1" applyAlignment="1">
      <alignment horizontal="center" vertical="top" wrapText="1"/>
    </xf>
    <xf numFmtId="0" fontId="5" fillId="0" borderId="10" xfId="0" applyFont="1" applyBorder="1" applyAlignment="1">
      <alignment horizontal="center" vertical="top"/>
    </xf>
    <xf numFmtId="0" fontId="4" fillId="0" borderId="5" xfId="0" applyFont="1" applyFill="1" applyBorder="1" applyAlignment="1">
      <alignment horizontal="center" vertical="top"/>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42" xfId="0" applyFont="1" applyFill="1" applyBorder="1" applyAlignment="1">
      <alignment horizontal="center" vertical="top" wrapText="1"/>
    </xf>
    <xf numFmtId="0" fontId="5" fillId="0" borderId="21" xfId="0" applyFont="1" applyFill="1" applyBorder="1" applyAlignment="1">
      <alignment horizontal="center" vertical="top" wrapText="1"/>
    </xf>
    <xf numFmtId="49" fontId="4" fillId="2" borderId="2" xfId="0" applyNumberFormat="1" applyFont="1" applyFill="1" applyBorder="1" applyAlignment="1">
      <alignment horizontal="center" vertical="top"/>
    </xf>
    <xf numFmtId="49" fontId="4" fillId="5" borderId="23" xfId="0" applyNumberFormat="1" applyFont="1" applyFill="1" applyBorder="1" applyAlignment="1">
      <alignment horizontal="center" vertical="top"/>
    </xf>
    <xf numFmtId="0" fontId="5" fillId="5" borderId="24" xfId="0" applyFont="1" applyFill="1" applyBorder="1" applyAlignment="1">
      <alignment vertical="top" wrapText="1"/>
    </xf>
    <xf numFmtId="0" fontId="5" fillId="5" borderId="24" xfId="0" applyFont="1" applyFill="1" applyBorder="1" applyAlignment="1">
      <alignment horizontal="center" vertical="top" wrapText="1"/>
    </xf>
    <xf numFmtId="49" fontId="4" fillId="5" borderId="22" xfId="0" applyNumberFormat="1" applyFont="1" applyFill="1" applyBorder="1" applyAlignment="1">
      <alignment horizontal="center" vertical="top"/>
    </xf>
    <xf numFmtId="49" fontId="5" fillId="0" borderId="0" xfId="0" applyNumberFormat="1" applyFont="1" applyBorder="1" applyAlignment="1">
      <alignment horizontal="center" vertical="top"/>
    </xf>
    <xf numFmtId="0" fontId="5" fillId="3" borderId="42" xfId="0" applyFont="1" applyFill="1" applyBorder="1" applyAlignment="1">
      <alignment horizontal="center" vertical="top" wrapText="1"/>
    </xf>
    <xf numFmtId="49" fontId="4" fillId="2" borderId="46" xfId="0" applyNumberFormat="1" applyFont="1" applyFill="1" applyBorder="1" applyAlignment="1">
      <alignment horizontal="center" vertical="top"/>
    </xf>
    <xf numFmtId="0" fontId="5" fillId="2" borderId="24" xfId="0" applyFont="1" applyFill="1" applyBorder="1" applyAlignment="1">
      <alignment vertical="top"/>
    </xf>
    <xf numFmtId="49" fontId="4" fillId="6" borderId="2" xfId="0" applyNumberFormat="1" applyFont="1" applyFill="1" applyBorder="1" applyAlignment="1">
      <alignment horizontal="center" vertical="top"/>
    </xf>
    <xf numFmtId="0" fontId="15" fillId="0" borderId="0" xfId="0" applyFont="1" applyAlignment="1">
      <alignment vertical="top"/>
    </xf>
    <xf numFmtId="0" fontId="15" fillId="0" borderId="0" xfId="0" applyNumberFormat="1" applyFont="1" applyAlignment="1">
      <alignment vertical="top"/>
    </xf>
    <xf numFmtId="0" fontId="15" fillId="0" borderId="0" xfId="0" applyFont="1" applyAlignment="1">
      <alignment horizontal="center" vertical="top"/>
    </xf>
    <xf numFmtId="0" fontId="13" fillId="0" borderId="0" xfId="0" applyFont="1" applyAlignment="1">
      <alignment horizontal="left"/>
    </xf>
    <xf numFmtId="0" fontId="5" fillId="0" borderId="31" xfId="0" applyFont="1" applyFill="1" applyBorder="1" applyAlignment="1">
      <alignment horizontal="left" vertical="top" wrapText="1"/>
    </xf>
    <xf numFmtId="0" fontId="8" fillId="0" borderId="3" xfId="0" applyFont="1" applyBorder="1" applyAlignment="1">
      <alignment horizontal="center" vertical="top" wrapText="1"/>
    </xf>
    <xf numFmtId="0" fontId="8" fillId="0" borderId="4" xfId="0" applyFont="1" applyBorder="1" applyAlignment="1">
      <alignment vertical="top" wrapText="1"/>
    </xf>
    <xf numFmtId="0" fontId="8" fillId="0" borderId="10" xfId="0" applyFont="1" applyBorder="1" applyAlignment="1">
      <alignment horizontal="center" vertical="top" wrapText="1"/>
    </xf>
    <xf numFmtId="0" fontId="7" fillId="0" borderId="40" xfId="0" applyFont="1" applyBorder="1" applyAlignment="1">
      <alignment vertical="top" wrapText="1"/>
    </xf>
    <xf numFmtId="0" fontId="8" fillId="0" borderId="5" xfId="0" applyFont="1" applyBorder="1" applyAlignment="1">
      <alignment horizontal="center" vertical="top" wrapText="1"/>
    </xf>
    <xf numFmtId="0" fontId="7" fillId="0" borderId="6" xfId="0" applyFont="1" applyBorder="1" applyAlignment="1">
      <alignment vertical="top" wrapText="1"/>
    </xf>
    <xf numFmtId="0" fontId="8" fillId="0" borderId="7" xfId="0" applyFont="1" applyBorder="1" applyAlignment="1">
      <alignment horizontal="center" vertical="top" wrapText="1"/>
    </xf>
    <xf numFmtId="0" fontId="7" fillId="0" borderId="8" xfId="0" applyFont="1" applyBorder="1" applyAlignment="1">
      <alignment vertical="top" wrapText="1"/>
    </xf>
    <xf numFmtId="0" fontId="5" fillId="0" borderId="52" xfId="0" applyFont="1" applyFill="1" applyBorder="1" applyAlignment="1">
      <alignment horizontal="left" vertical="top" wrapText="1"/>
    </xf>
    <xf numFmtId="0" fontId="5" fillId="0" borderId="65" xfId="0" applyFont="1" applyFill="1" applyBorder="1" applyAlignment="1">
      <alignment horizontal="center" vertical="top" wrapText="1"/>
    </xf>
    <xf numFmtId="0" fontId="5" fillId="0" borderId="66" xfId="0" applyFont="1" applyFill="1" applyBorder="1" applyAlignment="1">
      <alignment horizontal="center" vertical="top" wrapText="1"/>
    </xf>
    <xf numFmtId="0" fontId="5" fillId="0" borderId="27" xfId="0" applyFont="1" applyBorder="1" applyAlignment="1">
      <alignment horizontal="center" vertical="top"/>
    </xf>
    <xf numFmtId="0" fontId="5" fillId="0" borderId="54" xfId="0" applyFont="1" applyBorder="1" applyAlignment="1">
      <alignment horizontal="center" vertical="top"/>
    </xf>
    <xf numFmtId="0" fontId="4" fillId="4" borderId="70" xfId="0" applyFont="1" applyFill="1" applyBorder="1" applyAlignment="1">
      <alignment horizontal="center" vertical="top"/>
    </xf>
    <xf numFmtId="0" fontId="5" fillId="0" borderId="64" xfId="0" applyFont="1" applyBorder="1" applyAlignment="1">
      <alignment horizontal="center" vertical="top"/>
    </xf>
    <xf numFmtId="0" fontId="5" fillId="0" borderId="54" xfId="0" applyFont="1" applyFill="1" applyBorder="1" applyAlignment="1">
      <alignment horizontal="center" vertical="top" wrapText="1"/>
    </xf>
    <xf numFmtId="0" fontId="5" fillId="0" borderId="68" xfId="0" applyFont="1" applyFill="1" applyBorder="1" applyAlignment="1">
      <alignment horizontal="left" vertical="top" wrapText="1"/>
    </xf>
    <xf numFmtId="0" fontId="11" fillId="0" borderId="14" xfId="0" applyFont="1" applyFill="1" applyBorder="1" applyAlignment="1">
      <alignment horizontal="left" vertical="top" wrapText="1"/>
    </xf>
    <xf numFmtId="0" fontId="5" fillId="0" borderId="71" xfId="0" applyFont="1" applyFill="1" applyBorder="1" applyAlignment="1">
      <alignment horizontal="left" vertical="top" wrapText="1"/>
    </xf>
    <xf numFmtId="0" fontId="18" fillId="0" borderId="36" xfId="0" applyFont="1" applyFill="1" applyBorder="1" applyAlignment="1">
      <alignment horizontal="center" vertical="top" wrapText="1"/>
    </xf>
    <xf numFmtId="0" fontId="19" fillId="0" borderId="0" xfId="0" applyFont="1" applyAlignment="1">
      <alignment vertical="top"/>
    </xf>
    <xf numFmtId="0" fontId="19" fillId="0" borderId="0" xfId="0" applyNumberFormat="1" applyFont="1" applyAlignment="1">
      <alignment vertical="top"/>
    </xf>
    <xf numFmtId="0" fontId="19" fillId="0" borderId="0" xfId="0" applyFont="1" applyAlignment="1">
      <alignment horizontal="center" vertical="top"/>
    </xf>
    <xf numFmtId="0" fontId="19" fillId="0" borderId="0" xfId="0" applyFont="1" applyBorder="1" applyAlignment="1">
      <alignment vertical="top"/>
    </xf>
    <xf numFmtId="0" fontId="22" fillId="0" borderId="0" xfId="0" applyFont="1" applyAlignment="1">
      <alignment vertical="top"/>
    </xf>
    <xf numFmtId="0" fontId="5" fillId="0" borderId="44" xfId="0" applyFont="1" applyFill="1" applyBorder="1" applyAlignment="1">
      <alignment horizontal="left" vertical="top" wrapText="1"/>
    </xf>
    <xf numFmtId="0" fontId="18" fillId="0" borderId="33" xfId="0" applyFont="1" applyFill="1" applyBorder="1" applyAlignment="1">
      <alignment horizontal="center" vertical="top" wrapText="1"/>
    </xf>
    <xf numFmtId="0" fontId="18" fillId="0" borderId="35"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66" xfId="0" applyFont="1" applyFill="1" applyBorder="1" applyAlignment="1">
      <alignment horizontal="center" vertical="top" wrapText="1"/>
    </xf>
    <xf numFmtId="0" fontId="18" fillId="0" borderId="62" xfId="0" applyFont="1" applyFill="1" applyBorder="1" applyAlignment="1">
      <alignment horizontal="center" vertical="top" wrapText="1"/>
    </xf>
    <xf numFmtId="0" fontId="5" fillId="0" borderId="30" xfId="0" applyFont="1" applyFill="1" applyBorder="1" applyAlignment="1">
      <alignment horizontal="left" vertical="top" wrapText="1"/>
    </xf>
    <xf numFmtId="0" fontId="18" fillId="0" borderId="65" xfId="0" applyFont="1" applyFill="1" applyBorder="1" applyAlignment="1">
      <alignment horizontal="center" vertical="top" wrapText="1"/>
    </xf>
    <xf numFmtId="0" fontId="5" fillId="0" borderId="43" xfId="0" applyFont="1" applyFill="1" applyBorder="1" applyAlignment="1">
      <alignment horizontal="center" vertical="top"/>
    </xf>
    <xf numFmtId="0" fontId="5" fillId="0" borderId="34" xfId="0" applyFont="1" applyFill="1" applyBorder="1" applyAlignment="1">
      <alignment horizontal="center" vertical="top"/>
    </xf>
    <xf numFmtId="0" fontId="2" fillId="0" borderId="64" xfId="0" applyFont="1" applyBorder="1" applyAlignment="1">
      <alignment horizontal="center" vertical="center" wrapText="1"/>
    </xf>
    <xf numFmtId="0" fontId="2" fillId="0" borderId="10" xfId="0" applyFont="1" applyFill="1" applyBorder="1" applyAlignment="1">
      <alignment horizontal="center" vertical="center" wrapText="1"/>
    </xf>
    <xf numFmtId="164" fontId="18" fillId="0" borderId="49" xfId="0" applyNumberFormat="1" applyFont="1" applyBorder="1" applyAlignment="1">
      <alignment horizontal="center" vertical="center"/>
    </xf>
    <xf numFmtId="164" fontId="18" fillId="3" borderId="9" xfId="0" applyNumberFormat="1" applyFont="1" applyFill="1" applyBorder="1" applyAlignment="1">
      <alignment horizontal="center" vertical="center" wrapText="1"/>
    </xf>
    <xf numFmtId="164" fontId="18" fillId="0" borderId="57" xfId="0" applyNumberFormat="1" applyFont="1" applyFill="1" applyBorder="1" applyAlignment="1">
      <alignment horizontal="center" vertical="center"/>
    </xf>
    <xf numFmtId="164" fontId="18" fillId="0" borderId="36" xfId="0" applyNumberFormat="1" applyFont="1" applyFill="1" applyBorder="1" applyAlignment="1">
      <alignment horizontal="center" vertical="center"/>
    </xf>
    <xf numFmtId="164" fontId="18" fillId="0" borderId="50" xfId="0" applyNumberFormat="1" applyFont="1" applyFill="1" applyBorder="1" applyAlignment="1">
      <alignment horizontal="center" vertical="center"/>
    </xf>
    <xf numFmtId="164" fontId="18" fillId="0" borderId="65" xfId="0" applyNumberFormat="1" applyFont="1" applyFill="1" applyBorder="1" applyAlignment="1">
      <alignment horizontal="center" vertical="center"/>
    </xf>
    <xf numFmtId="164" fontId="18" fillId="3" borderId="67" xfId="0" applyNumberFormat="1" applyFont="1" applyFill="1" applyBorder="1" applyAlignment="1">
      <alignment horizontal="center" vertical="center" wrapText="1"/>
    </xf>
    <xf numFmtId="164" fontId="18" fillId="0" borderId="58" xfId="0" applyNumberFormat="1" applyFont="1" applyFill="1" applyBorder="1" applyAlignment="1">
      <alignment horizontal="center" vertical="center"/>
    </xf>
    <xf numFmtId="164" fontId="18" fillId="0" borderId="55" xfId="0" applyNumberFormat="1" applyFont="1" applyFill="1" applyBorder="1" applyAlignment="1">
      <alignment horizontal="center" vertical="center"/>
    </xf>
    <xf numFmtId="164" fontId="25" fillId="2" borderId="3" xfId="0" applyNumberFormat="1" applyFont="1" applyFill="1" applyBorder="1" applyAlignment="1">
      <alignment horizontal="center" vertical="top"/>
    </xf>
    <xf numFmtId="164" fontId="25" fillId="6" borderId="3" xfId="0" applyNumberFormat="1" applyFont="1" applyFill="1" applyBorder="1" applyAlignment="1">
      <alignment horizontal="center" vertical="center"/>
    </xf>
    <xf numFmtId="164" fontId="26" fillId="0" borderId="46" xfId="0" applyNumberFormat="1" applyFont="1" applyBorder="1" applyAlignment="1">
      <alignment horizontal="center" vertical="center"/>
    </xf>
    <xf numFmtId="164" fontId="26" fillId="0" borderId="3" xfId="0" applyNumberFormat="1" applyFont="1" applyBorder="1" applyAlignment="1">
      <alignment horizontal="center" vertical="center"/>
    </xf>
    <xf numFmtId="164" fontId="24" fillId="0" borderId="56" xfId="0" applyNumberFormat="1" applyFont="1" applyBorder="1" applyAlignment="1">
      <alignment horizontal="center" vertical="top"/>
    </xf>
    <xf numFmtId="164" fontId="24" fillId="0" borderId="36" xfId="0" applyNumberFormat="1" applyFont="1" applyBorder="1" applyAlignment="1">
      <alignment horizontal="center" vertical="top"/>
    </xf>
    <xf numFmtId="164" fontId="26" fillId="4" borderId="46" xfId="0" applyNumberFormat="1" applyFont="1" applyFill="1" applyBorder="1" applyAlignment="1">
      <alignment horizontal="center" vertical="top"/>
    </xf>
    <xf numFmtId="164" fontId="26" fillId="4" borderId="3" xfId="0" applyNumberFormat="1" applyFont="1" applyFill="1" applyBorder="1" applyAlignment="1">
      <alignment horizontal="center" vertical="top"/>
    </xf>
    <xf numFmtId="164" fontId="24" fillId="0" borderId="60" xfId="0" applyNumberFormat="1" applyFont="1" applyBorder="1" applyAlignment="1">
      <alignment horizontal="center" vertical="top"/>
    </xf>
    <xf numFmtId="164" fontId="24" fillId="0" borderId="65" xfId="0" applyNumberFormat="1" applyFont="1" applyBorder="1" applyAlignment="1">
      <alignment horizontal="center" vertical="top"/>
    </xf>
    <xf numFmtId="164" fontId="24" fillId="0" borderId="51" xfId="0" applyNumberFormat="1" applyFont="1" applyBorder="1" applyAlignment="1">
      <alignment horizontal="center" vertical="top"/>
    </xf>
    <xf numFmtId="164" fontId="24" fillId="0" borderId="25" xfId="0" applyNumberFormat="1" applyFont="1" applyBorder="1" applyAlignment="1">
      <alignment horizontal="center" vertical="top"/>
    </xf>
    <xf numFmtId="164" fontId="26" fillId="7" borderId="46" xfId="0" applyNumberFormat="1" applyFont="1" applyFill="1" applyBorder="1" applyAlignment="1">
      <alignment horizontal="center" vertical="top"/>
    </xf>
    <xf numFmtId="164" fontId="26" fillId="7" borderId="3" xfId="0" applyNumberFormat="1" applyFont="1" applyFill="1" applyBorder="1" applyAlignment="1">
      <alignment horizontal="center" vertical="top"/>
    </xf>
    <xf numFmtId="164" fontId="25" fillId="4" borderId="18" xfId="0" applyNumberFormat="1" applyFont="1" applyFill="1" applyBorder="1" applyAlignment="1">
      <alignment horizontal="center" vertical="center"/>
    </xf>
    <xf numFmtId="164" fontId="25" fillId="4" borderId="19" xfId="0" applyNumberFormat="1" applyFont="1" applyFill="1" applyBorder="1" applyAlignment="1">
      <alignment horizontal="center" vertical="center"/>
    </xf>
    <xf numFmtId="164" fontId="25" fillId="4" borderId="17" xfId="0" applyNumberFormat="1" applyFont="1" applyFill="1" applyBorder="1" applyAlignment="1">
      <alignment horizontal="center" vertical="center"/>
    </xf>
    <xf numFmtId="164" fontId="25" fillId="5" borderId="3" xfId="0" applyNumberFormat="1" applyFont="1" applyFill="1" applyBorder="1" applyAlignment="1">
      <alignment horizontal="center" vertical="center"/>
    </xf>
    <xf numFmtId="164" fontId="18" fillId="0" borderId="68" xfId="0" applyNumberFormat="1" applyFont="1" applyBorder="1" applyAlignment="1">
      <alignment horizontal="center" vertical="center"/>
    </xf>
    <xf numFmtId="164" fontId="18" fillId="0" borderId="69" xfId="0" applyNumberFormat="1" applyFont="1" applyFill="1" applyBorder="1" applyAlignment="1">
      <alignment horizontal="center" vertical="center"/>
    </xf>
    <xf numFmtId="164" fontId="25" fillId="0" borderId="14" xfId="0" applyNumberFormat="1" applyFont="1" applyFill="1" applyBorder="1" applyAlignment="1">
      <alignment horizontal="center" vertical="center"/>
    </xf>
    <xf numFmtId="164" fontId="25" fillId="0" borderId="5" xfId="0" applyNumberFormat="1" applyFont="1" applyFill="1" applyBorder="1" applyAlignment="1">
      <alignment horizontal="center" vertical="center"/>
    </xf>
    <xf numFmtId="164" fontId="25" fillId="0" borderId="6" xfId="0" applyNumberFormat="1" applyFont="1" applyFill="1" applyBorder="1" applyAlignment="1">
      <alignment horizontal="center" vertical="center"/>
    </xf>
    <xf numFmtId="164" fontId="18" fillId="0" borderId="29" xfId="0" applyNumberFormat="1" applyFont="1" applyBorder="1" applyAlignment="1">
      <alignment horizontal="center" vertical="center"/>
    </xf>
    <xf numFmtId="164" fontId="18" fillId="3" borderId="10" xfId="0" applyNumberFormat="1" applyFont="1" applyFill="1" applyBorder="1" applyAlignment="1">
      <alignment horizontal="center" vertical="center" wrapText="1"/>
    </xf>
    <xf numFmtId="164" fontId="18" fillId="3" borderId="40" xfId="0" applyNumberFormat="1" applyFont="1" applyFill="1" applyBorder="1" applyAlignment="1">
      <alignment horizontal="center" vertical="center" wrapText="1"/>
    </xf>
    <xf numFmtId="164" fontId="18" fillId="0" borderId="10" xfId="0" applyNumberFormat="1" applyFont="1" applyBorder="1" applyAlignment="1">
      <alignment horizontal="center" vertical="center"/>
    </xf>
    <xf numFmtId="164" fontId="18" fillId="3" borderId="29"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164" fontId="18" fillId="0" borderId="9" xfId="0" applyNumberFormat="1" applyFont="1" applyBorder="1" applyAlignment="1">
      <alignment horizontal="center" vertical="center"/>
    </xf>
    <xf numFmtId="164" fontId="18" fillId="0" borderId="5" xfId="0" applyNumberFormat="1" applyFont="1" applyBorder="1" applyAlignment="1">
      <alignment horizontal="center" vertical="center"/>
    </xf>
    <xf numFmtId="164" fontId="18" fillId="3" borderId="5" xfId="0" applyNumberFormat="1" applyFont="1" applyFill="1" applyBorder="1" applyAlignment="1">
      <alignment horizontal="center" vertical="center" wrapText="1"/>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18" fillId="0" borderId="29" xfId="0" applyNumberFormat="1" applyFont="1" applyBorder="1" applyAlignment="1">
      <alignment horizontal="center" vertical="top"/>
    </xf>
    <xf numFmtId="49" fontId="21" fillId="2" borderId="54" xfId="0" applyNumberFormat="1" applyFont="1" applyFill="1" applyBorder="1" applyAlignment="1">
      <alignment horizontal="center" vertical="top"/>
    </xf>
    <xf numFmtId="49" fontId="21" fillId="5" borderId="16" xfId="0" applyNumberFormat="1" applyFont="1" applyFill="1" applyBorder="1" applyAlignment="1">
      <alignment horizontal="center" vertical="top"/>
    </xf>
    <xf numFmtId="49" fontId="21" fillId="0" borderId="16" xfId="0" applyNumberFormat="1" applyFont="1" applyBorder="1" applyAlignment="1">
      <alignment horizontal="center" vertical="top"/>
    </xf>
    <xf numFmtId="0" fontId="19" fillId="0" borderId="16" xfId="0" applyFont="1" applyFill="1" applyBorder="1" applyAlignment="1">
      <alignment horizontal="left" vertical="top" wrapText="1"/>
    </xf>
    <xf numFmtId="49" fontId="27" fillId="0" borderId="5" xfId="0" applyNumberFormat="1" applyFont="1" applyBorder="1" applyAlignment="1">
      <alignment horizontal="center" vertical="top"/>
    </xf>
    <xf numFmtId="49" fontId="28" fillId="0" borderId="0" xfId="0" applyNumberFormat="1" applyFont="1" applyBorder="1" applyAlignment="1">
      <alignment horizontal="center" vertical="top"/>
    </xf>
    <xf numFmtId="0" fontId="28" fillId="0" borderId="5" xfId="0" applyFont="1" applyFill="1" applyBorder="1" applyAlignment="1">
      <alignment horizontal="center" vertical="top" wrapText="1"/>
    </xf>
    <xf numFmtId="164" fontId="19" fillId="0" borderId="0" xfId="0" applyNumberFormat="1" applyFont="1" applyFill="1" applyBorder="1" applyAlignment="1">
      <alignment horizontal="center" vertical="center"/>
    </xf>
    <xf numFmtId="164" fontId="19" fillId="0" borderId="5" xfId="0" applyNumberFormat="1" applyFont="1" applyFill="1" applyBorder="1" applyAlignment="1">
      <alignment horizontal="center" vertical="center"/>
    </xf>
    <xf numFmtId="0" fontId="28" fillId="0" borderId="48" xfId="0" applyFont="1" applyFill="1" applyBorder="1" applyAlignment="1">
      <alignment horizontal="center" vertical="top" wrapText="1"/>
    </xf>
    <xf numFmtId="49" fontId="21" fillId="2" borderId="20" xfId="0" applyNumberFormat="1" applyFont="1" applyFill="1" applyBorder="1" applyAlignment="1">
      <alignment horizontal="center" vertical="top"/>
    </xf>
    <xf numFmtId="49" fontId="21" fillId="5" borderId="21" xfId="0" applyNumberFormat="1" applyFont="1" applyFill="1" applyBorder="1" applyAlignment="1">
      <alignment horizontal="center" vertical="top"/>
    </xf>
    <xf numFmtId="49" fontId="21" fillId="0" borderId="21" xfId="0" applyNumberFormat="1" applyFont="1" applyBorder="1" applyAlignment="1">
      <alignment horizontal="center" vertical="top"/>
    </xf>
    <xf numFmtId="0" fontId="19" fillId="0" borderId="21" xfId="0" applyFont="1" applyFill="1" applyBorder="1" applyAlignment="1">
      <alignment horizontal="left" vertical="top" wrapText="1"/>
    </xf>
    <xf numFmtId="49" fontId="19" fillId="0" borderId="7" xfId="0" applyNumberFormat="1" applyFont="1" applyBorder="1" applyAlignment="1">
      <alignment horizontal="center" vertical="top"/>
    </xf>
    <xf numFmtId="49" fontId="19" fillId="0" borderId="30" xfId="0" applyNumberFormat="1" applyFont="1" applyBorder="1" applyAlignment="1">
      <alignment horizontal="center" vertical="top"/>
    </xf>
    <xf numFmtId="49" fontId="27" fillId="0" borderId="7" xfId="0" applyNumberFormat="1" applyFont="1" applyBorder="1" applyAlignment="1">
      <alignment horizontal="center" vertical="top"/>
    </xf>
    <xf numFmtId="0" fontId="5" fillId="0" borderId="0" xfId="0" applyFont="1" applyFill="1" applyBorder="1" applyAlignment="1">
      <alignment vertical="top"/>
    </xf>
    <xf numFmtId="0" fontId="4" fillId="0" borderId="0" xfId="0" applyFont="1" applyBorder="1" applyAlignment="1">
      <alignment horizontal="right" vertical="top" wrapText="1"/>
    </xf>
    <xf numFmtId="164" fontId="30" fillId="4" borderId="19" xfId="0" applyNumberFormat="1" applyFont="1" applyFill="1" applyBorder="1" applyAlignment="1">
      <alignment horizontal="center" vertical="center"/>
    </xf>
    <xf numFmtId="0" fontId="18" fillId="0" borderId="21" xfId="0" applyFont="1" applyFill="1" applyBorder="1" applyAlignment="1">
      <alignment horizontal="center" vertical="top" wrapText="1"/>
    </xf>
    <xf numFmtId="0" fontId="18" fillId="0" borderId="61" xfId="0" applyFont="1" applyFill="1" applyBorder="1" applyAlignment="1">
      <alignment horizontal="center" vertical="top" wrapText="1"/>
    </xf>
    <xf numFmtId="0" fontId="24" fillId="0" borderId="64" xfId="0" applyFont="1" applyBorder="1" applyAlignment="1">
      <alignment vertical="top" wrapText="1"/>
    </xf>
    <xf numFmtId="0" fontId="29" fillId="0" borderId="40" xfId="0" applyFont="1" applyBorder="1" applyAlignment="1">
      <alignment vertical="top" wrapText="1"/>
    </xf>
    <xf numFmtId="0" fontId="29" fillId="0" borderId="20" xfId="0" applyFont="1" applyBorder="1" applyAlignment="1">
      <alignment vertical="top" wrapText="1"/>
    </xf>
    <xf numFmtId="0" fontId="29" fillId="0" borderId="8" xfId="0" applyFont="1" applyBorder="1" applyAlignment="1">
      <alignment vertical="top" wrapText="1"/>
    </xf>
    <xf numFmtId="0" fontId="5" fillId="0" borderId="37" xfId="0" applyFont="1" applyBorder="1" applyAlignment="1">
      <alignment horizontal="left" vertical="top" wrapText="1"/>
    </xf>
    <xf numFmtId="0" fontId="6" fillId="0" borderId="47" xfId="0" applyFont="1" applyBorder="1" applyAlignment="1">
      <alignment vertical="top" wrapText="1"/>
    </xf>
    <xf numFmtId="0" fontId="6" fillId="0" borderId="48" xfId="0" applyFont="1" applyBorder="1" applyAlignment="1">
      <alignment vertical="top" wrapText="1"/>
    </xf>
    <xf numFmtId="0" fontId="14" fillId="4" borderId="2" xfId="0" applyFont="1" applyFill="1" applyBorder="1" applyAlignment="1">
      <alignment horizontal="right" vertical="top" wrapText="1"/>
    </xf>
    <xf numFmtId="0" fontId="11" fillId="0" borderId="22" xfId="0" applyFont="1" applyBorder="1" applyAlignment="1">
      <alignment vertical="top" wrapText="1"/>
    </xf>
    <xf numFmtId="0" fontId="11" fillId="0" borderId="59" xfId="0" applyFont="1" applyBorder="1" applyAlignment="1">
      <alignment vertical="top" wrapText="1"/>
    </xf>
    <xf numFmtId="0" fontId="5" fillId="0" borderId="60" xfId="0" applyFont="1" applyBorder="1" applyAlignment="1">
      <alignment horizontal="left" vertical="top" wrapText="1"/>
    </xf>
    <xf numFmtId="0" fontId="5" fillId="0" borderId="50" xfId="0" applyFont="1" applyBorder="1" applyAlignment="1">
      <alignment horizontal="left" vertical="top" wrapText="1"/>
    </xf>
    <xf numFmtId="0" fontId="5" fillId="0" borderId="55" xfId="0" applyFont="1" applyBorder="1" applyAlignment="1">
      <alignment horizontal="left" vertical="top" wrapText="1"/>
    </xf>
    <xf numFmtId="0" fontId="5" fillId="0" borderId="39" xfId="0" applyFont="1" applyBorder="1" applyAlignment="1">
      <alignment horizontal="left" vertical="top" wrapText="1"/>
    </xf>
    <xf numFmtId="0" fontId="6" fillId="0" borderId="35" xfId="0" applyFont="1" applyBorder="1" applyAlignment="1">
      <alignment vertical="top" wrapText="1"/>
    </xf>
    <xf numFmtId="0" fontId="6" fillId="0" borderId="72" xfId="0" applyFont="1" applyBorder="1" applyAlignment="1">
      <alignment vertical="top" wrapText="1"/>
    </xf>
    <xf numFmtId="0" fontId="5" fillId="3" borderId="60" xfId="0" applyFont="1" applyFill="1" applyBorder="1" applyAlignment="1">
      <alignment horizontal="left" vertical="top" wrapText="1"/>
    </xf>
    <xf numFmtId="0" fontId="6" fillId="3" borderId="50" xfId="0" applyFont="1" applyFill="1" applyBorder="1" applyAlignment="1">
      <alignment horizontal="left" vertical="top" wrapText="1"/>
    </xf>
    <xf numFmtId="0" fontId="6" fillId="3" borderId="55" xfId="0" applyFont="1" applyFill="1" applyBorder="1" applyAlignment="1">
      <alignment horizontal="left" vertical="top" wrapText="1"/>
    </xf>
    <xf numFmtId="0" fontId="6" fillId="0" borderId="50" xfId="0" applyFont="1" applyBorder="1" applyAlignment="1">
      <alignment vertical="top" wrapText="1"/>
    </xf>
    <xf numFmtId="0" fontId="6" fillId="0" borderId="55" xfId="0" applyFont="1" applyBorder="1" applyAlignment="1">
      <alignment vertical="top" wrapText="1"/>
    </xf>
    <xf numFmtId="0" fontId="4" fillId="6" borderId="2" xfId="0" applyFont="1" applyFill="1" applyBorder="1" applyAlignment="1">
      <alignment horizontal="right" vertical="top" wrapText="1"/>
    </xf>
    <xf numFmtId="0" fontId="6" fillId="6" borderId="22" xfId="0" applyFont="1" applyFill="1" applyBorder="1" applyAlignment="1">
      <alignment vertical="top" wrapText="1"/>
    </xf>
    <xf numFmtId="0" fontId="6" fillId="6" borderId="23" xfId="0" applyFont="1" applyFill="1" applyBorder="1" applyAlignment="1">
      <alignment vertical="top" wrapText="1"/>
    </xf>
    <xf numFmtId="49" fontId="17" fillId="0" borderId="0" xfId="0" applyNumberFormat="1" applyFont="1" applyFill="1" applyBorder="1" applyAlignment="1">
      <alignment horizontal="center" vertical="top" wrapText="1"/>
    </xf>
    <xf numFmtId="0" fontId="23" fillId="0" borderId="0" xfId="0" applyFont="1" applyAlignment="1">
      <alignment vertical="top" wrapText="1"/>
    </xf>
    <xf numFmtId="0" fontId="5" fillId="0" borderId="31" xfId="0" applyFont="1" applyBorder="1" applyAlignment="1">
      <alignment vertical="top" wrapText="1"/>
    </xf>
    <xf numFmtId="0" fontId="6" fillId="0" borderId="44" xfId="0" applyFont="1" applyBorder="1" applyAlignment="1">
      <alignment vertical="top" wrapText="1"/>
    </xf>
    <xf numFmtId="0" fontId="6" fillId="0" borderId="62" xfId="0" applyFont="1" applyBorder="1" applyAlignment="1">
      <alignment vertical="top" wrapText="1"/>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10" fillId="0" borderId="7" xfId="0" applyNumberFormat="1" applyFont="1" applyBorder="1" applyAlignment="1">
      <alignment horizontal="center" vertical="top"/>
    </xf>
    <xf numFmtId="0" fontId="29" fillId="0" borderId="54" xfId="0" applyFont="1" applyBorder="1" applyAlignment="1">
      <alignment vertical="top" wrapText="1"/>
    </xf>
    <xf numFmtId="0" fontId="29" fillId="0" borderId="6" xfId="0" applyFont="1" applyBorder="1" applyAlignment="1">
      <alignment vertical="top" wrapText="1"/>
    </xf>
    <xf numFmtId="0" fontId="5" fillId="0" borderId="28" xfId="0" applyFont="1" applyBorder="1" applyAlignment="1">
      <alignment vertical="top" wrapText="1"/>
    </xf>
    <xf numFmtId="0" fontId="6" fillId="0" borderId="38" xfId="0" applyFont="1" applyBorder="1" applyAlignment="1">
      <alignment vertical="top" wrapText="1"/>
    </xf>
    <xf numFmtId="0" fontId="5" fillId="6" borderId="24" xfId="0" applyFont="1" applyFill="1" applyBorder="1" applyAlignment="1">
      <alignment horizontal="center" vertical="top"/>
    </xf>
    <xf numFmtId="0" fontId="19" fillId="0" borderId="64" xfId="0" applyFont="1" applyBorder="1" applyAlignment="1">
      <alignment vertical="top" wrapText="1"/>
    </xf>
    <xf numFmtId="0" fontId="20" fillId="0" borderId="40" xfId="0" applyFont="1" applyBorder="1" applyAlignment="1">
      <alignment vertical="top" wrapText="1"/>
    </xf>
    <xf numFmtId="0" fontId="20" fillId="0" borderId="20" xfId="0" applyFont="1" applyBorder="1" applyAlignment="1">
      <alignment vertical="top" wrapText="1"/>
    </xf>
    <xf numFmtId="0" fontId="20" fillId="0" borderId="8" xfId="0" applyFont="1" applyBorder="1" applyAlignment="1">
      <alignment vertical="top" wrapText="1"/>
    </xf>
    <xf numFmtId="0" fontId="20" fillId="0" borderId="54" xfId="0" applyFont="1" applyBorder="1" applyAlignment="1">
      <alignment vertical="top" wrapText="1"/>
    </xf>
    <xf numFmtId="0" fontId="20" fillId="0" borderId="6" xfId="0" applyFont="1" applyBorder="1" applyAlignment="1">
      <alignment vertical="top" wrapText="1"/>
    </xf>
    <xf numFmtId="49" fontId="4" fillId="6" borderId="23" xfId="0" applyNumberFormat="1" applyFont="1" applyFill="1" applyBorder="1" applyAlignment="1">
      <alignment horizontal="right" vertical="top"/>
    </xf>
    <xf numFmtId="49" fontId="4" fillId="6" borderId="24" xfId="0" applyNumberFormat="1" applyFont="1" applyFill="1" applyBorder="1" applyAlignment="1">
      <alignment horizontal="right" vertical="top"/>
    </xf>
    <xf numFmtId="0" fontId="5" fillId="0" borderId="33" xfId="0" applyFont="1" applyBorder="1" applyAlignment="1">
      <alignment horizontal="center" vertical="center" textRotation="90" wrapText="1"/>
    </xf>
    <xf numFmtId="0" fontId="5" fillId="0" borderId="47"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4" fillId="0" borderId="46" xfId="0" applyFont="1" applyBorder="1" applyAlignment="1">
      <alignment horizontal="center" vertical="center" wrapText="1"/>
    </xf>
    <xf numFmtId="0" fontId="6" fillId="0" borderId="24" xfId="0" applyFont="1" applyBorder="1" applyAlignment="1">
      <alignment vertical="center" wrapText="1"/>
    </xf>
    <xf numFmtId="0" fontId="6" fillId="0" borderId="4" xfId="0" applyFont="1" applyBorder="1" applyAlignment="1">
      <alignment vertical="center" wrapText="1"/>
    </xf>
    <xf numFmtId="0" fontId="5" fillId="0" borderId="28" xfId="0" applyFont="1" applyFill="1" applyBorder="1" applyAlignment="1">
      <alignment horizontal="left" vertical="top" wrapText="1"/>
    </xf>
    <xf numFmtId="0" fontId="6" fillId="0" borderId="43" xfId="0" applyFont="1" applyBorder="1" applyAlignment="1">
      <alignment horizontal="left" vertical="top" wrapText="1"/>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0" fontId="5" fillId="0" borderId="13" xfId="0" applyFont="1" applyFill="1" applyBorder="1" applyAlignment="1">
      <alignment horizontal="left" vertical="top" wrapText="1"/>
    </xf>
    <xf numFmtId="0" fontId="5" fillId="0" borderId="16" xfId="0" applyFont="1" applyFill="1" applyBorder="1" applyAlignment="1">
      <alignment horizontal="left" vertical="top" wrapText="1"/>
    </xf>
    <xf numFmtId="49" fontId="4" fillId="2" borderId="23" xfId="0" applyNumberFormat="1" applyFont="1" applyFill="1" applyBorder="1" applyAlignment="1">
      <alignment horizontal="right" vertical="top"/>
    </xf>
    <xf numFmtId="49" fontId="4" fillId="2" borderId="24" xfId="0" applyNumberFormat="1" applyFont="1" applyFill="1" applyBorder="1" applyAlignment="1">
      <alignment horizontal="right" vertical="top"/>
    </xf>
    <xf numFmtId="49" fontId="4" fillId="5" borderId="2" xfId="0" applyNumberFormat="1" applyFont="1" applyFill="1" applyBorder="1" applyAlignment="1">
      <alignment horizontal="right" vertical="top"/>
    </xf>
    <xf numFmtId="49" fontId="4" fillId="5" borderId="22" xfId="0" applyNumberFormat="1" applyFont="1" applyFill="1" applyBorder="1" applyAlignment="1">
      <alignment horizontal="right" vertical="top"/>
    </xf>
    <xf numFmtId="49" fontId="4" fillId="5" borderId="23" xfId="0" applyNumberFormat="1" applyFont="1" applyFill="1" applyBorder="1" applyAlignment="1">
      <alignment horizontal="right" vertical="top"/>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0" fontId="11" fillId="0" borderId="28" xfId="0" applyFont="1" applyFill="1" applyBorder="1" applyAlignment="1">
      <alignment horizontal="left" vertical="top" wrapText="1"/>
    </xf>
    <xf numFmtId="0" fontId="5" fillId="0" borderId="38" xfId="0" applyFont="1" applyFill="1" applyBorder="1" applyAlignment="1">
      <alignment horizontal="left" vertical="top" wrapText="1"/>
    </xf>
    <xf numFmtId="49" fontId="10" fillId="0" borderId="29" xfId="0" applyNumberFormat="1" applyFont="1" applyBorder="1" applyAlignment="1">
      <alignment horizontal="center" vertical="top" wrapText="1"/>
    </xf>
    <xf numFmtId="49" fontId="10" fillId="0" borderId="0" xfId="0" applyNumberFormat="1" applyFont="1" applyBorder="1" applyAlignment="1">
      <alignment horizontal="center" vertical="top"/>
    </xf>
    <xf numFmtId="49" fontId="10" fillId="0" borderId="30" xfId="0" applyNumberFormat="1" applyFont="1" applyBorder="1" applyAlignment="1">
      <alignment horizontal="center" vertical="top"/>
    </xf>
    <xf numFmtId="49" fontId="4" fillId="2" borderId="27" xfId="0" applyNumberFormat="1" applyFont="1" applyFill="1" applyBorder="1" applyAlignment="1">
      <alignment horizontal="center" vertical="top"/>
    </xf>
    <xf numFmtId="49" fontId="4" fillId="2" borderId="51" xfId="0" applyNumberFormat="1" applyFont="1" applyFill="1" applyBorder="1" applyAlignment="1">
      <alignment horizontal="center" vertical="top"/>
    </xf>
    <xf numFmtId="49" fontId="4" fillId="2" borderId="70" xfId="0" applyNumberFormat="1" applyFont="1" applyFill="1" applyBorder="1" applyAlignment="1">
      <alignment horizontal="center" vertical="top"/>
    </xf>
    <xf numFmtId="0" fontId="4" fillId="5" borderId="12"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2" borderId="24" xfId="0" applyFont="1" applyFill="1" applyBorder="1" applyAlignment="1">
      <alignment horizontal="left" vertical="top"/>
    </xf>
    <xf numFmtId="49" fontId="18" fillId="0" borderId="10" xfId="0" applyNumberFormat="1" applyFont="1" applyBorder="1" applyAlignment="1">
      <alignment horizontal="center" vertical="top" wrapText="1"/>
    </xf>
    <xf numFmtId="49" fontId="18" fillId="0" borderId="5" xfId="0" applyNumberFormat="1" applyFont="1" applyBorder="1" applyAlignment="1">
      <alignment horizontal="center" vertical="top"/>
    </xf>
    <xf numFmtId="49" fontId="18" fillId="0" borderId="29" xfId="0" applyNumberFormat="1" applyFont="1" applyBorder="1" applyAlignment="1">
      <alignment horizontal="center" vertical="top"/>
    </xf>
    <xf numFmtId="49" fontId="18" fillId="0" borderId="0" xfId="0" applyNumberFormat="1" applyFont="1" applyBorder="1" applyAlignment="1">
      <alignment horizontal="center" vertical="top"/>
    </xf>
    <xf numFmtId="49" fontId="4" fillId="2" borderId="54" xfId="0" applyNumberFormat="1" applyFont="1" applyFill="1" applyBorder="1" applyAlignment="1">
      <alignment horizontal="center" vertical="top"/>
    </xf>
    <xf numFmtId="49" fontId="4" fillId="5" borderId="23" xfId="0" applyNumberFormat="1" applyFont="1" applyFill="1" applyBorder="1" applyAlignment="1">
      <alignment horizontal="left" vertical="top"/>
    </xf>
    <xf numFmtId="49" fontId="4" fillId="5" borderId="24" xfId="0" applyNumberFormat="1" applyFont="1" applyFill="1" applyBorder="1" applyAlignment="1">
      <alignment horizontal="left" vertical="top"/>
    </xf>
    <xf numFmtId="0" fontId="5" fillId="0" borderId="11" xfId="0" applyFont="1" applyFill="1" applyBorder="1" applyAlignment="1">
      <alignment horizontal="left" vertical="top" wrapText="1"/>
    </xf>
    <xf numFmtId="0" fontId="23" fillId="0" borderId="14" xfId="0" applyFont="1" applyBorder="1" applyAlignment="1">
      <alignment horizontal="left" vertical="top" wrapText="1"/>
    </xf>
    <xf numFmtId="0" fontId="5" fillId="0" borderId="32"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12" fillId="0" borderId="0" xfId="0" applyFont="1" applyAlignment="1">
      <alignment horizontal="left" vertical="top" wrapText="1"/>
    </xf>
    <xf numFmtId="0" fontId="13" fillId="0" borderId="0" xfId="0" applyFont="1" applyAlignment="1">
      <alignment vertical="top"/>
    </xf>
    <xf numFmtId="0" fontId="5" fillId="0" borderId="53" xfId="0" applyFont="1" applyBorder="1" applyAlignment="1">
      <alignment horizontal="center" vertical="center" textRotation="90" wrapText="1"/>
    </xf>
    <xf numFmtId="0" fontId="6" fillId="0" borderId="41" xfId="0" applyFont="1" applyBorder="1"/>
    <xf numFmtId="0" fontId="5" fillId="0" borderId="35" xfId="0" applyFont="1" applyBorder="1" applyAlignment="1">
      <alignment horizontal="center" vertical="center"/>
    </xf>
    <xf numFmtId="0" fontId="5" fillId="0" borderId="62" xfId="0" applyFont="1" applyBorder="1" applyAlignment="1">
      <alignment horizontal="center" vertical="center"/>
    </xf>
    <xf numFmtId="0" fontId="9" fillId="0" borderId="0" xfId="0" applyFont="1" applyAlignment="1">
      <alignment horizontal="left" wrapText="1"/>
    </xf>
    <xf numFmtId="0" fontId="23" fillId="0" borderId="0" xfId="0" applyFont="1" applyAlignment="1">
      <alignment horizontal="left" wrapText="1"/>
    </xf>
    <xf numFmtId="0" fontId="5" fillId="0" borderId="53"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27" xfId="0" applyFont="1" applyBorder="1" applyAlignment="1">
      <alignment horizontal="center" vertical="center"/>
    </xf>
    <xf numFmtId="0" fontId="4" fillId="0" borderId="49" xfId="0" applyFont="1" applyBorder="1" applyAlignment="1">
      <alignment horizontal="center" vertical="center"/>
    </xf>
    <xf numFmtId="0" fontId="5" fillId="0" borderId="10"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49" xfId="0" applyFont="1" applyBorder="1" applyAlignment="1">
      <alignment horizontal="center" vertical="center" textRotation="90" wrapText="1"/>
    </xf>
    <xf numFmtId="0" fontId="5" fillId="0" borderId="50"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4" fillId="0" borderId="3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0" xfId="0" applyNumberFormat="1" applyFont="1" applyBorder="1" applyAlignment="1">
      <alignment horizontal="center" vertical="center" textRotation="90" wrapText="1"/>
    </xf>
    <xf numFmtId="0" fontId="5" fillId="0" borderId="5"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5" fillId="0" borderId="26" xfId="0" applyFont="1" applyFill="1" applyBorder="1" applyAlignment="1">
      <alignment horizontal="center" vertical="center" textRotation="90" wrapText="1"/>
    </xf>
    <xf numFmtId="0" fontId="6" fillId="0" borderId="42" xfId="0" applyFont="1" applyBorder="1"/>
    <xf numFmtId="0" fontId="5" fillId="0" borderId="45" xfId="0" applyFont="1" applyFill="1" applyBorder="1" applyAlignment="1">
      <alignment horizontal="center" vertical="center" textRotation="90" wrapText="1"/>
    </xf>
    <xf numFmtId="0" fontId="6" fillId="0" borderId="43" xfId="0" applyFont="1" applyBorder="1"/>
    <xf numFmtId="0" fontId="9" fillId="0" borderId="0" xfId="0" applyFont="1" applyAlignment="1">
      <alignmen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zoomScaleNormal="100" workbookViewId="0">
      <selection activeCell="N43" sqref="N43"/>
    </sheetView>
  </sheetViews>
  <sheetFormatPr defaultColWidth="9.140625" defaultRowHeight="11.25" x14ac:dyDescent="0.2"/>
  <cols>
    <col min="1" max="1" width="2.7109375" style="1" customWidth="1"/>
    <col min="2" max="3" width="2.5703125" style="1" customWidth="1"/>
    <col min="4" max="4" width="17.5703125" style="1" customWidth="1"/>
    <col min="5" max="5" width="6.7109375" style="2" customWidth="1"/>
    <col min="6" max="6" width="4.42578125" style="1" customWidth="1"/>
    <col min="7" max="7" width="4.85546875" style="3" customWidth="1"/>
    <col min="8" max="8" width="5.7109375" style="1" customWidth="1"/>
    <col min="9" max="9" width="5.5703125" style="1" customWidth="1"/>
    <col min="10" max="10" width="5.42578125" style="1" customWidth="1"/>
    <col min="11" max="11" width="20.85546875" style="1" customWidth="1"/>
    <col min="12" max="12" width="4.7109375" style="4" customWidth="1"/>
    <col min="13" max="13" width="4.5703125" style="1" customWidth="1"/>
    <col min="14" max="14" width="14" style="5" customWidth="1"/>
    <col min="15" max="15" width="30.28515625" style="5" customWidth="1"/>
    <col min="16" max="16384" width="9.140625" style="5"/>
  </cols>
  <sheetData>
    <row r="1" spans="1:19" ht="50.45" customHeight="1" x14ac:dyDescent="0.2">
      <c r="D1" s="48"/>
      <c r="E1" s="49"/>
      <c r="F1" s="48"/>
      <c r="G1" s="50"/>
      <c r="H1" s="48"/>
      <c r="I1" s="249"/>
      <c r="J1" s="250"/>
      <c r="K1" s="250"/>
      <c r="L1" s="250"/>
      <c r="M1" s="250"/>
    </row>
    <row r="2" spans="1:19" ht="13.5" customHeight="1" x14ac:dyDescent="0.2">
      <c r="A2" s="16"/>
      <c r="B2" s="16"/>
      <c r="C2" s="16"/>
      <c r="D2" s="280" t="s">
        <v>91</v>
      </c>
      <c r="E2" s="187"/>
      <c r="F2" s="187"/>
      <c r="G2" s="187"/>
      <c r="H2" s="187"/>
      <c r="I2" s="187"/>
      <c r="J2" s="187"/>
      <c r="K2" s="187"/>
      <c r="L2" s="187"/>
      <c r="M2" s="187"/>
      <c r="N2" s="187"/>
      <c r="O2" s="187"/>
    </row>
    <row r="3" spans="1:19" ht="12.75" customHeight="1" x14ac:dyDescent="0.2">
      <c r="A3" s="6"/>
      <c r="B3" s="8"/>
      <c r="C3" s="8"/>
      <c r="D3" s="255" t="s">
        <v>19</v>
      </c>
      <c r="E3" s="255"/>
      <c r="F3" s="255"/>
      <c r="G3" s="255"/>
      <c r="H3" s="255"/>
      <c r="I3" s="256"/>
      <c r="J3" s="256"/>
      <c r="K3" s="256"/>
      <c r="L3" s="51"/>
      <c r="M3" s="51"/>
      <c r="N3" s="13"/>
      <c r="O3" s="13"/>
      <c r="P3" s="13"/>
      <c r="Q3" s="13"/>
      <c r="R3" s="13"/>
      <c r="S3" s="13"/>
    </row>
    <row r="4" spans="1:19" ht="3" customHeight="1" thickBot="1" x14ac:dyDescent="0.25">
      <c r="A4" s="16"/>
      <c r="B4" s="16"/>
      <c r="C4" s="16"/>
      <c r="D4" s="16"/>
      <c r="E4" s="18"/>
      <c r="F4" s="16"/>
      <c r="G4" s="19"/>
      <c r="H4" s="16"/>
      <c r="I4" s="16"/>
      <c r="J4" s="16"/>
      <c r="K4" s="16"/>
      <c r="L4" s="20"/>
      <c r="M4" s="16"/>
      <c r="N4" s="17"/>
      <c r="O4" s="17"/>
    </row>
    <row r="5" spans="1:19" ht="36.75" customHeight="1" x14ac:dyDescent="0.2">
      <c r="A5" s="246" t="s">
        <v>0</v>
      </c>
      <c r="B5" s="207" t="s">
        <v>1</v>
      </c>
      <c r="C5" s="207" t="s">
        <v>2</v>
      </c>
      <c r="D5" s="270" t="s">
        <v>3</v>
      </c>
      <c r="E5" s="273" t="s">
        <v>4</v>
      </c>
      <c r="F5" s="264" t="s">
        <v>5</v>
      </c>
      <c r="G5" s="261" t="s">
        <v>6</v>
      </c>
      <c r="H5" s="267" t="s">
        <v>41</v>
      </c>
      <c r="I5" s="268"/>
      <c r="J5" s="269"/>
      <c r="K5" s="259" t="s">
        <v>76</v>
      </c>
      <c r="L5" s="260"/>
      <c r="M5" s="260"/>
      <c r="N5" s="188" t="s">
        <v>42</v>
      </c>
      <c r="O5" s="196" t="s">
        <v>34</v>
      </c>
    </row>
    <row r="6" spans="1:19" ht="15" customHeight="1" x14ac:dyDescent="0.2">
      <c r="A6" s="247"/>
      <c r="B6" s="208"/>
      <c r="C6" s="208"/>
      <c r="D6" s="271"/>
      <c r="E6" s="274"/>
      <c r="F6" s="265"/>
      <c r="G6" s="262"/>
      <c r="H6" s="251" t="s">
        <v>92</v>
      </c>
      <c r="I6" s="276" t="s">
        <v>93</v>
      </c>
      <c r="J6" s="278" t="s">
        <v>94</v>
      </c>
      <c r="K6" s="257" t="s">
        <v>3</v>
      </c>
      <c r="L6" s="253"/>
      <c r="M6" s="254"/>
      <c r="N6" s="189"/>
      <c r="O6" s="197"/>
    </row>
    <row r="7" spans="1:19" ht="94.5" customHeight="1" thickBot="1" x14ac:dyDescent="0.25">
      <c r="A7" s="248"/>
      <c r="B7" s="209"/>
      <c r="C7" s="209"/>
      <c r="D7" s="272"/>
      <c r="E7" s="275"/>
      <c r="F7" s="266"/>
      <c r="G7" s="263"/>
      <c r="H7" s="252"/>
      <c r="I7" s="277"/>
      <c r="J7" s="279"/>
      <c r="K7" s="258"/>
      <c r="L7" s="14" t="s">
        <v>35</v>
      </c>
      <c r="M7" s="15" t="s">
        <v>36</v>
      </c>
      <c r="N7" s="189"/>
      <c r="O7" s="197"/>
    </row>
    <row r="8" spans="1:19" ht="14.25" customHeight="1" thickBot="1" x14ac:dyDescent="0.25">
      <c r="A8" s="21" t="s">
        <v>7</v>
      </c>
      <c r="B8" s="236" t="s">
        <v>27</v>
      </c>
      <c r="C8" s="236"/>
      <c r="D8" s="236"/>
      <c r="E8" s="236"/>
      <c r="F8" s="236"/>
      <c r="G8" s="236"/>
      <c r="H8" s="236"/>
      <c r="I8" s="236"/>
      <c r="J8" s="236"/>
      <c r="K8" s="236"/>
      <c r="L8" s="236"/>
      <c r="M8" s="236"/>
      <c r="N8" s="199"/>
      <c r="O8" s="200"/>
    </row>
    <row r="9" spans="1:19" ht="12.75" customHeight="1" thickBot="1" x14ac:dyDescent="0.25">
      <c r="A9" s="21" t="s">
        <v>7</v>
      </c>
      <c r="B9" s="22" t="s">
        <v>7</v>
      </c>
      <c r="C9" s="234" t="s">
        <v>20</v>
      </c>
      <c r="D9" s="234"/>
      <c r="E9" s="234"/>
      <c r="F9" s="234"/>
      <c r="G9" s="234"/>
      <c r="H9" s="234"/>
      <c r="I9" s="234"/>
      <c r="J9" s="234"/>
      <c r="K9" s="234"/>
      <c r="L9" s="234"/>
      <c r="M9" s="235"/>
      <c r="N9" s="201"/>
      <c r="O9" s="202"/>
    </row>
    <row r="10" spans="1:19" ht="124.15" customHeight="1" x14ac:dyDescent="0.2">
      <c r="A10" s="231" t="s">
        <v>7</v>
      </c>
      <c r="B10" s="215" t="s">
        <v>7</v>
      </c>
      <c r="C10" s="224" t="s">
        <v>7</v>
      </c>
      <c r="D10" s="217" t="s">
        <v>32</v>
      </c>
      <c r="E10" s="191" t="s">
        <v>30</v>
      </c>
      <c r="F10" s="237" t="s">
        <v>81</v>
      </c>
      <c r="G10" s="23" t="s">
        <v>23</v>
      </c>
      <c r="H10" s="91">
        <v>2440.9</v>
      </c>
      <c r="I10" s="92">
        <v>2571.4</v>
      </c>
      <c r="J10" s="97">
        <v>2479</v>
      </c>
      <c r="K10" s="9" t="s">
        <v>24</v>
      </c>
      <c r="L10" s="79">
        <v>2150</v>
      </c>
      <c r="M10" s="83">
        <v>2224</v>
      </c>
      <c r="N10" s="162" t="s">
        <v>95</v>
      </c>
      <c r="O10" s="163"/>
    </row>
    <row r="11" spans="1:19" ht="63.6" customHeight="1" x14ac:dyDescent="0.2">
      <c r="A11" s="232"/>
      <c r="B11" s="216"/>
      <c r="C11" s="225"/>
      <c r="D11" s="218"/>
      <c r="E11" s="192"/>
      <c r="F11" s="238"/>
      <c r="G11" s="72" t="s">
        <v>77</v>
      </c>
      <c r="H11" s="93">
        <v>160</v>
      </c>
      <c r="I11" s="94">
        <v>160</v>
      </c>
      <c r="J11" s="98">
        <v>160</v>
      </c>
      <c r="K11" s="10" t="s">
        <v>43</v>
      </c>
      <c r="L11" s="80">
        <v>3400</v>
      </c>
      <c r="M11" s="84">
        <v>3400</v>
      </c>
      <c r="N11" s="194"/>
      <c r="O11" s="195"/>
    </row>
    <row r="12" spans="1:19" ht="40.15" customHeight="1" x14ac:dyDescent="0.2">
      <c r="A12" s="232"/>
      <c r="B12" s="216"/>
      <c r="C12" s="225"/>
      <c r="D12" s="218"/>
      <c r="E12" s="192"/>
      <c r="F12" s="238"/>
      <c r="G12" s="86" t="s">
        <v>82</v>
      </c>
      <c r="H12" s="95">
        <v>0</v>
      </c>
      <c r="I12" s="96">
        <v>0</v>
      </c>
      <c r="J12" s="99">
        <v>0</v>
      </c>
      <c r="K12" s="11" t="s">
        <v>25</v>
      </c>
      <c r="L12" s="80">
        <v>1500</v>
      </c>
      <c r="M12" s="84">
        <v>1043</v>
      </c>
      <c r="N12" s="194"/>
      <c r="O12" s="195"/>
    </row>
    <row r="13" spans="1:19" ht="45" customHeight="1" x14ac:dyDescent="0.2">
      <c r="A13" s="140"/>
      <c r="B13" s="141"/>
      <c r="C13" s="142"/>
      <c r="D13" s="143"/>
      <c r="E13" s="144"/>
      <c r="F13" s="145"/>
      <c r="G13" s="146"/>
      <c r="H13" s="147"/>
      <c r="I13" s="148"/>
      <c r="J13" s="147"/>
      <c r="K13" s="78"/>
      <c r="L13" s="81"/>
      <c r="M13" s="149"/>
      <c r="N13" s="194"/>
      <c r="O13" s="195"/>
    </row>
    <row r="14" spans="1:19" ht="211.15" customHeight="1" thickBot="1" x14ac:dyDescent="0.25">
      <c r="A14" s="150"/>
      <c r="B14" s="151"/>
      <c r="C14" s="152"/>
      <c r="D14" s="153"/>
      <c r="E14" s="154"/>
      <c r="F14" s="155"/>
      <c r="G14" s="30" t="s">
        <v>8</v>
      </c>
      <c r="H14" s="159">
        <f>H10+H11+H12+H13</f>
        <v>2600.9</v>
      </c>
      <c r="I14" s="116">
        <f>I10+I11+I12+I13</f>
        <v>2731.4</v>
      </c>
      <c r="J14" s="114">
        <f>J10+J11+J12+J13</f>
        <v>2639</v>
      </c>
      <c r="K14" s="61" t="s">
        <v>46</v>
      </c>
      <c r="L14" s="82">
        <v>45</v>
      </c>
      <c r="M14" s="160">
        <v>43</v>
      </c>
      <c r="N14" s="164"/>
      <c r="O14" s="165"/>
    </row>
    <row r="15" spans="1:19" ht="42.75" customHeight="1" x14ac:dyDescent="0.2">
      <c r="A15" s="231" t="s">
        <v>7</v>
      </c>
      <c r="B15" s="215" t="s">
        <v>7</v>
      </c>
      <c r="C15" s="224" t="s">
        <v>9</v>
      </c>
      <c r="D15" s="217" t="s">
        <v>49</v>
      </c>
      <c r="E15" s="191" t="s">
        <v>31</v>
      </c>
      <c r="F15" s="239" t="s">
        <v>50</v>
      </c>
      <c r="G15" s="23" t="s">
        <v>23</v>
      </c>
      <c r="H15" s="118">
        <v>30</v>
      </c>
      <c r="I15" s="92">
        <v>21.7</v>
      </c>
      <c r="J15" s="97">
        <v>18.8</v>
      </c>
      <c r="K15" s="9" t="s">
        <v>22</v>
      </c>
      <c r="L15" s="24">
        <v>25</v>
      </c>
      <c r="M15" s="83">
        <v>25</v>
      </c>
      <c r="N15" s="162" t="s">
        <v>96</v>
      </c>
      <c r="O15" s="163"/>
    </row>
    <row r="16" spans="1:19" ht="52.9" customHeight="1" x14ac:dyDescent="0.2">
      <c r="A16" s="232"/>
      <c r="B16" s="216"/>
      <c r="C16" s="225"/>
      <c r="D16" s="218"/>
      <c r="E16" s="192"/>
      <c r="F16" s="240"/>
      <c r="G16" s="62"/>
      <c r="H16" s="119"/>
      <c r="I16" s="96"/>
      <c r="J16" s="99"/>
      <c r="K16" s="10" t="s">
        <v>44</v>
      </c>
      <c r="L16" s="31">
        <v>40</v>
      </c>
      <c r="M16" s="161">
        <v>40</v>
      </c>
      <c r="N16" s="194"/>
      <c r="O16" s="195"/>
    </row>
    <row r="17" spans="1:16" ht="53.45" customHeight="1" x14ac:dyDescent="0.2">
      <c r="A17" s="232"/>
      <c r="B17" s="216"/>
      <c r="C17" s="225"/>
      <c r="D17" s="218"/>
      <c r="E17" s="192"/>
      <c r="F17" s="240"/>
      <c r="G17" s="33"/>
      <c r="H17" s="120"/>
      <c r="I17" s="121"/>
      <c r="J17" s="122"/>
      <c r="K17" s="10" t="s">
        <v>47</v>
      </c>
      <c r="L17" s="31">
        <v>5</v>
      </c>
      <c r="M17" s="161">
        <v>12</v>
      </c>
      <c r="N17" s="194"/>
      <c r="O17" s="195"/>
    </row>
    <row r="18" spans="1:16" ht="304.14999999999998" customHeight="1" thickBot="1" x14ac:dyDescent="0.25">
      <c r="A18" s="150"/>
      <c r="B18" s="151"/>
      <c r="C18" s="152"/>
      <c r="D18" s="153"/>
      <c r="E18" s="156"/>
      <c r="F18" s="155"/>
      <c r="G18" s="30" t="s">
        <v>8</v>
      </c>
      <c r="H18" s="116">
        <f>H15+H16</f>
        <v>30</v>
      </c>
      <c r="I18" s="116">
        <f>I15+I16</f>
        <v>21.7</v>
      </c>
      <c r="J18" s="116">
        <f>J15+J16</f>
        <v>18.8</v>
      </c>
      <c r="K18" s="10" t="s">
        <v>48</v>
      </c>
      <c r="L18" s="31">
        <v>6</v>
      </c>
      <c r="M18" s="161">
        <v>6</v>
      </c>
      <c r="N18" s="164"/>
      <c r="O18" s="165"/>
    </row>
    <row r="19" spans="1:16" ht="35.450000000000003" customHeight="1" x14ac:dyDescent="0.2">
      <c r="A19" s="231" t="s">
        <v>7</v>
      </c>
      <c r="B19" s="135" t="s">
        <v>7</v>
      </c>
      <c r="C19" s="133" t="s">
        <v>51</v>
      </c>
      <c r="D19" s="213" t="s">
        <v>52</v>
      </c>
      <c r="E19" s="137" t="s">
        <v>28</v>
      </c>
      <c r="F19" s="139" t="s">
        <v>50</v>
      </c>
      <c r="G19" s="32" t="s">
        <v>23</v>
      </c>
      <c r="H19" s="123">
        <v>3.5</v>
      </c>
      <c r="I19" s="124">
        <v>3.5</v>
      </c>
      <c r="J19" s="125">
        <v>3.5</v>
      </c>
      <c r="K19" s="52" t="s">
        <v>53</v>
      </c>
      <c r="L19" s="24">
        <v>5</v>
      </c>
      <c r="M19" s="88">
        <v>5</v>
      </c>
      <c r="N19" s="162" t="s">
        <v>97</v>
      </c>
      <c r="O19" s="163"/>
    </row>
    <row r="20" spans="1:16" ht="13.9" customHeight="1" thickBot="1" x14ac:dyDescent="0.25">
      <c r="A20" s="233"/>
      <c r="B20" s="26"/>
      <c r="C20" s="27"/>
      <c r="D20" s="214"/>
      <c r="E20" s="28"/>
      <c r="F20" s="29"/>
      <c r="G20" s="30" t="s">
        <v>8</v>
      </c>
      <c r="H20" s="115">
        <f>H19</f>
        <v>3.5</v>
      </c>
      <c r="I20" s="116">
        <f t="shared" ref="I20:J20" si="0">I19</f>
        <v>3.5</v>
      </c>
      <c r="J20" s="114">
        <f t="shared" si="0"/>
        <v>3.5</v>
      </c>
      <c r="K20" s="85"/>
      <c r="L20" s="44"/>
      <c r="M20" s="87"/>
      <c r="N20" s="164"/>
      <c r="O20" s="165"/>
    </row>
    <row r="21" spans="1:16" ht="45.6" customHeight="1" x14ac:dyDescent="0.2">
      <c r="A21" s="231" t="s">
        <v>7</v>
      </c>
      <c r="B21" s="215" t="s">
        <v>7</v>
      </c>
      <c r="C21" s="224" t="s">
        <v>21</v>
      </c>
      <c r="D21" s="226" t="s">
        <v>80</v>
      </c>
      <c r="E21" s="191" t="s">
        <v>31</v>
      </c>
      <c r="F21" s="228" t="s">
        <v>83</v>
      </c>
      <c r="G21" s="67" t="s">
        <v>23</v>
      </c>
      <c r="H21" s="126">
        <v>636</v>
      </c>
      <c r="I21" s="127">
        <v>636</v>
      </c>
      <c r="J21" s="124">
        <v>636</v>
      </c>
      <c r="K21" s="69" t="s">
        <v>33</v>
      </c>
      <c r="L21" s="24">
        <v>10</v>
      </c>
      <c r="M21" s="63">
        <v>11</v>
      </c>
      <c r="N21" s="162" t="s">
        <v>99</v>
      </c>
      <c r="O21" s="163"/>
    </row>
    <row r="22" spans="1:16" ht="45" customHeight="1" x14ac:dyDescent="0.2">
      <c r="A22" s="232"/>
      <c r="B22" s="216"/>
      <c r="C22" s="225"/>
      <c r="D22" s="227"/>
      <c r="E22" s="192"/>
      <c r="F22" s="229"/>
      <c r="G22" s="68"/>
      <c r="H22" s="128"/>
      <c r="I22" s="129"/>
      <c r="J22" s="128"/>
      <c r="K22" s="70" t="s">
        <v>54</v>
      </c>
      <c r="L22" s="34">
        <v>50</v>
      </c>
      <c r="M22" s="35">
        <v>43</v>
      </c>
      <c r="N22" s="194"/>
      <c r="O22" s="195"/>
      <c r="P22" s="7"/>
    </row>
    <row r="23" spans="1:16" ht="34.9" customHeight="1" thickBot="1" x14ac:dyDescent="0.25">
      <c r="A23" s="25"/>
      <c r="B23" s="26"/>
      <c r="C23" s="27"/>
      <c r="D23" s="214"/>
      <c r="E23" s="193"/>
      <c r="F23" s="230"/>
      <c r="G23" s="66" t="s">
        <v>8</v>
      </c>
      <c r="H23" s="116">
        <f t="shared" ref="H23:J23" si="1">H21+H22</f>
        <v>636</v>
      </c>
      <c r="I23" s="115">
        <f t="shared" si="1"/>
        <v>636</v>
      </c>
      <c r="J23" s="116">
        <f t="shared" si="1"/>
        <v>636</v>
      </c>
      <c r="K23" s="71"/>
      <c r="L23" s="36"/>
      <c r="M23" s="37"/>
      <c r="N23" s="164"/>
      <c r="O23" s="165"/>
    </row>
    <row r="24" spans="1:16" ht="31.15" customHeight="1" x14ac:dyDescent="0.2">
      <c r="A24" s="231" t="s">
        <v>7</v>
      </c>
      <c r="B24" s="135" t="s">
        <v>7</v>
      </c>
      <c r="C24" s="133" t="s">
        <v>84</v>
      </c>
      <c r="D24" s="213" t="s">
        <v>87</v>
      </c>
      <c r="E24" s="137" t="s">
        <v>85</v>
      </c>
      <c r="F24" s="139" t="s">
        <v>86</v>
      </c>
      <c r="G24" s="32" t="s">
        <v>23</v>
      </c>
      <c r="H24" s="123">
        <v>10</v>
      </c>
      <c r="I24" s="124">
        <v>10</v>
      </c>
      <c r="J24" s="125">
        <v>9.1</v>
      </c>
      <c r="K24" s="52" t="s">
        <v>88</v>
      </c>
      <c r="L24" s="24">
        <v>1</v>
      </c>
      <c r="M24" s="88">
        <v>1</v>
      </c>
      <c r="N24" s="162" t="s">
        <v>100</v>
      </c>
      <c r="O24" s="163"/>
    </row>
    <row r="25" spans="1:16" ht="37.15" customHeight="1" thickBot="1" x14ac:dyDescent="0.25">
      <c r="A25" s="232"/>
      <c r="B25" s="26"/>
      <c r="C25" s="27"/>
      <c r="D25" s="214"/>
      <c r="E25" s="28"/>
      <c r="F25" s="29"/>
      <c r="G25" s="30" t="s">
        <v>8</v>
      </c>
      <c r="H25" s="115">
        <f>H24</f>
        <v>10</v>
      </c>
      <c r="I25" s="116">
        <f t="shared" ref="I25:J25" si="2">I24</f>
        <v>10</v>
      </c>
      <c r="J25" s="114">
        <f t="shared" si="2"/>
        <v>9.1</v>
      </c>
      <c r="K25" s="12"/>
      <c r="L25" s="44"/>
      <c r="M25" s="87"/>
      <c r="N25" s="164"/>
      <c r="O25" s="165"/>
    </row>
    <row r="26" spans="1:16" ht="14.25" customHeight="1" thickBot="1" x14ac:dyDescent="0.25">
      <c r="A26" s="38" t="s">
        <v>7</v>
      </c>
      <c r="B26" s="39" t="s">
        <v>7</v>
      </c>
      <c r="C26" s="221" t="s">
        <v>10</v>
      </c>
      <c r="D26" s="222"/>
      <c r="E26" s="222"/>
      <c r="F26" s="222"/>
      <c r="G26" s="223"/>
      <c r="H26" s="117">
        <f>H23+H18+H14+H20+H25</f>
        <v>3280.4</v>
      </c>
      <c r="I26" s="117">
        <f t="shared" ref="I26:J26" si="3">I23+I18+I14+I20+I25</f>
        <v>3402.6000000000004</v>
      </c>
      <c r="J26" s="117">
        <f t="shared" si="3"/>
        <v>3306.4</v>
      </c>
      <c r="K26" s="40"/>
      <c r="L26" s="41"/>
      <c r="M26" s="41"/>
      <c r="N26" s="199"/>
      <c r="O26" s="200"/>
    </row>
    <row r="27" spans="1:16" ht="15" customHeight="1" thickBot="1" x14ac:dyDescent="0.25">
      <c r="A27" s="38" t="s">
        <v>7</v>
      </c>
      <c r="B27" s="42" t="s">
        <v>9</v>
      </c>
      <c r="C27" s="242" t="s">
        <v>45</v>
      </c>
      <c r="D27" s="243"/>
      <c r="E27" s="243"/>
      <c r="F27" s="243"/>
      <c r="G27" s="243"/>
      <c r="H27" s="243"/>
      <c r="I27" s="243"/>
      <c r="J27" s="243"/>
      <c r="K27" s="243"/>
      <c r="L27" s="243"/>
      <c r="M27" s="243"/>
      <c r="N27" s="201"/>
      <c r="O27" s="202"/>
    </row>
    <row r="28" spans="1:16" ht="37.15" customHeight="1" x14ac:dyDescent="0.2">
      <c r="A28" s="231" t="s">
        <v>7</v>
      </c>
      <c r="B28" s="135" t="s">
        <v>9</v>
      </c>
      <c r="C28" s="133" t="s">
        <v>9</v>
      </c>
      <c r="D28" s="213" t="s">
        <v>89</v>
      </c>
      <c r="E28" s="137" t="s">
        <v>28</v>
      </c>
      <c r="F28" s="139" t="s">
        <v>50</v>
      </c>
      <c r="G28" s="64" t="s">
        <v>23</v>
      </c>
      <c r="H28" s="130">
        <v>62</v>
      </c>
      <c r="I28" s="92">
        <v>70.3</v>
      </c>
      <c r="J28" s="92">
        <v>69.8</v>
      </c>
      <c r="K28" s="244" t="s">
        <v>26</v>
      </c>
      <c r="L28" s="24">
        <v>81</v>
      </c>
      <c r="M28" s="63">
        <v>85</v>
      </c>
      <c r="N28" s="162" t="s">
        <v>98</v>
      </c>
      <c r="O28" s="163"/>
    </row>
    <row r="29" spans="1:16" ht="14.45" customHeight="1" x14ac:dyDescent="0.2">
      <c r="A29" s="241"/>
      <c r="B29" s="136"/>
      <c r="C29" s="134"/>
      <c r="D29" s="227"/>
      <c r="E29" s="138" t="s">
        <v>29</v>
      </c>
      <c r="F29" s="43"/>
      <c r="G29" s="65"/>
      <c r="H29" s="131"/>
      <c r="I29" s="132"/>
      <c r="J29" s="132"/>
      <c r="K29" s="245"/>
      <c r="L29" s="34"/>
      <c r="M29" s="35"/>
      <c r="N29" s="194"/>
      <c r="O29" s="195"/>
    </row>
    <row r="30" spans="1:16" ht="48.6" customHeight="1" thickBot="1" x14ac:dyDescent="0.25">
      <c r="A30" s="233"/>
      <c r="B30" s="26"/>
      <c r="C30" s="27"/>
      <c r="D30" s="214"/>
      <c r="E30" s="28"/>
      <c r="F30" s="29"/>
      <c r="G30" s="66" t="s">
        <v>8</v>
      </c>
      <c r="H30" s="116">
        <f>H28+H29</f>
        <v>62</v>
      </c>
      <c r="I30" s="116">
        <f t="shared" ref="I30:J30" si="4">I28+I29</f>
        <v>70.3</v>
      </c>
      <c r="J30" s="116">
        <f t="shared" si="4"/>
        <v>69.8</v>
      </c>
      <c r="K30" s="85"/>
      <c r="L30" s="44"/>
      <c r="M30" s="37"/>
      <c r="N30" s="164"/>
      <c r="O30" s="165"/>
    </row>
    <row r="31" spans="1:16" ht="16.5" customHeight="1" thickBot="1" x14ac:dyDescent="0.25">
      <c r="A31" s="38" t="s">
        <v>7</v>
      </c>
      <c r="B31" s="39" t="s">
        <v>9</v>
      </c>
      <c r="C31" s="221" t="s">
        <v>10</v>
      </c>
      <c r="D31" s="222"/>
      <c r="E31" s="222"/>
      <c r="F31" s="222"/>
      <c r="G31" s="223"/>
      <c r="H31" s="117">
        <f>H30*1</f>
        <v>62</v>
      </c>
      <c r="I31" s="117">
        <f t="shared" ref="I31:J31" si="5">I30*1</f>
        <v>70.3</v>
      </c>
      <c r="J31" s="117">
        <f t="shared" si="5"/>
        <v>69.8</v>
      </c>
      <c r="K31" s="40"/>
      <c r="L31" s="41"/>
      <c r="M31" s="41"/>
      <c r="N31" s="199"/>
      <c r="O31" s="200"/>
    </row>
    <row r="32" spans="1:16" ht="14.25" customHeight="1" thickBot="1" x14ac:dyDescent="0.25">
      <c r="A32" s="45" t="s">
        <v>7</v>
      </c>
      <c r="B32" s="219" t="s">
        <v>11</v>
      </c>
      <c r="C32" s="220"/>
      <c r="D32" s="220"/>
      <c r="E32" s="220"/>
      <c r="F32" s="220"/>
      <c r="G32" s="220"/>
      <c r="H32" s="100">
        <f>H26+H31</f>
        <v>3342.4</v>
      </c>
      <c r="I32" s="100">
        <f>I26+I31</f>
        <v>3472.9000000000005</v>
      </c>
      <c r="J32" s="100">
        <f>J26+J31</f>
        <v>3376.2000000000003</v>
      </c>
      <c r="K32" s="46"/>
      <c r="L32" s="46"/>
      <c r="M32" s="46"/>
      <c r="N32" s="203"/>
      <c r="O32" s="204"/>
    </row>
    <row r="33" spans="1:15" ht="14.25" customHeight="1" thickBot="1" x14ac:dyDescent="0.25">
      <c r="A33" s="47" t="s">
        <v>7</v>
      </c>
      <c r="B33" s="205" t="s">
        <v>12</v>
      </c>
      <c r="C33" s="206"/>
      <c r="D33" s="206"/>
      <c r="E33" s="206"/>
      <c r="F33" s="206"/>
      <c r="G33" s="206"/>
      <c r="H33" s="101">
        <f t="shared" ref="H33:I33" si="6">H32</f>
        <v>3342.4</v>
      </c>
      <c r="I33" s="101">
        <f t="shared" si="6"/>
        <v>3472.9000000000005</v>
      </c>
      <c r="J33" s="101">
        <f>J32</f>
        <v>3376.2000000000003</v>
      </c>
      <c r="K33" s="198"/>
      <c r="L33" s="198"/>
      <c r="M33" s="198"/>
      <c r="N33" s="201"/>
      <c r="O33" s="202"/>
    </row>
    <row r="34" spans="1:15" ht="12.75" x14ac:dyDescent="0.2">
      <c r="A34" s="73"/>
      <c r="B34" s="73"/>
      <c r="C34" s="73"/>
      <c r="D34" s="73"/>
      <c r="E34" s="74"/>
      <c r="F34" s="73"/>
      <c r="G34" s="75"/>
      <c r="H34" s="73"/>
      <c r="I34" s="73"/>
      <c r="J34" s="73"/>
      <c r="K34" s="73"/>
      <c r="L34" s="77"/>
      <c r="M34" s="73"/>
      <c r="N34" s="76"/>
      <c r="O34" s="76"/>
    </row>
    <row r="35" spans="1:15" ht="13.9" customHeight="1" thickBot="1" x14ac:dyDescent="0.25">
      <c r="A35" s="73"/>
      <c r="B35" s="73"/>
      <c r="C35" s="157"/>
      <c r="D35" s="158"/>
      <c r="E35" s="186" t="s">
        <v>13</v>
      </c>
      <c r="F35" s="187"/>
      <c r="G35" s="187"/>
      <c r="H35" s="187"/>
      <c r="I35" s="187"/>
      <c r="J35" s="187"/>
      <c r="K35" s="73"/>
      <c r="L35" s="77"/>
      <c r="M35" s="73"/>
      <c r="N35" s="76"/>
      <c r="O35" s="76"/>
    </row>
    <row r="36" spans="1:15" ht="74.45" customHeight="1" thickBot="1" x14ac:dyDescent="0.25">
      <c r="A36" s="73"/>
      <c r="B36" s="73"/>
      <c r="C36" s="210" t="s">
        <v>14</v>
      </c>
      <c r="D36" s="211"/>
      <c r="E36" s="211"/>
      <c r="F36" s="211"/>
      <c r="G36" s="212"/>
      <c r="H36" s="89" t="s">
        <v>92</v>
      </c>
      <c r="I36" s="90" t="s">
        <v>93</v>
      </c>
      <c r="J36" s="90" t="s">
        <v>94</v>
      </c>
      <c r="K36" s="73"/>
      <c r="L36" s="77"/>
      <c r="M36" s="73"/>
      <c r="N36" s="76"/>
      <c r="O36" s="76"/>
    </row>
    <row r="37" spans="1:15" ht="13.5" thickBot="1" x14ac:dyDescent="0.25">
      <c r="C37" s="183" t="s">
        <v>15</v>
      </c>
      <c r="D37" s="184"/>
      <c r="E37" s="184"/>
      <c r="F37" s="184"/>
      <c r="G37" s="185"/>
      <c r="H37" s="102">
        <f>H38+H39+H40+H43+H41+H42</f>
        <v>3342.4</v>
      </c>
      <c r="I37" s="102">
        <f t="shared" ref="I37:J37" si="7">I38+I39+I40+I43+I41+I42</f>
        <v>3472.9</v>
      </c>
      <c r="J37" s="103">
        <f t="shared" si="7"/>
        <v>3376.2</v>
      </c>
    </row>
    <row r="38" spans="1:15" ht="12.75" x14ac:dyDescent="0.2">
      <c r="C38" s="175" t="s">
        <v>37</v>
      </c>
      <c r="D38" s="176"/>
      <c r="E38" s="176"/>
      <c r="F38" s="176"/>
      <c r="G38" s="190"/>
      <c r="H38" s="104">
        <v>3182.4</v>
      </c>
      <c r="I38" s="105">
        <v>3312.9</v>
      </c>
      <c r="J38" s="105">
        <v>3216.2</v>
      </c>
    </row>
    <row r="39" spans="1:15" ht="12.75" x14ac:dyDescent="0.2">
      <c r="C39" s="172" t="s">
        <v>78</v>
      </c>
      <c r="D39" s="181"/>
      <c r="E39" s="181"/>
      <c r="F39" s="181"/>
      <c r="G39" s="182"/>
      <c r="H39" s="108">
        <v>0</v>
      </c>
      <c r="I39" s="109">
        <v>0</v>
      </c>
      <c r="J39" s="109">
        <v>0</v>
      </c>
    </row>
    <row r="40" spans="1:15" ht="12.75" x14ac:dyDescent="0.2">
      <c r="C40" s="172" t="s">
        <v>38</v>
      </c>
      <c r="D40" s="173"/>
      <c r="E40" s="173"/>
      <c r="F40" s="173"/>
      <c r="G40" s="174"/>
      <c r="H40" s="108">
        <v>0</v>
      </c>
      <c r="I40" s="109">
        <v>0</v>
      </c>
      <c r="J40" s="109">
        <v>0</v>
      </c>
    </row>
    <row r="41" spans="1:15" ht="12.75" x14ac:dyDescent="0.2">
      <c r="C41" s="175" t="s">
        <v>79</v>
      </c>
      <c r="D41" s="176"/>
      <c r="E41" s="176"/>
      <c r="F41" s="176"/>
      <c r="G41" s="177"/>
      <c r="H41" s="110">
        <v>160</v>
      </c>
      <c r="I41" s="111">
        <v>160</v>
      </c>
      <c r="J41" s="111">
        <v>160</v>
      </c>
    </row>
    <row r="42" spans="1:15" ht="12.75" x14ac:dyDescent="0.2">
      <c r="C42" s="178" t="s">
        <v>39</v>
      </c>
      <c r="D42" s="179"/>
      <c r="E42" s="179"/>
      <c r="F42" s="179"/>
      <c r="G42" s="180"/>
      <c r="H42" s="110">
        <v>0</v>
      </c>
      <c r="I42" s="111">
        <v>0</v>
      </c>
      <c r="J42" s="111">
        <v>0</v>
      </c>
    </row>
    <row r="43" spans="1:15" ht="13.5" thickBot="1" x14ac:dyDescent="0.25">
      <c r="C43" s="172" t="s">
        <v>90</v>
      </c>
      <c r="D43" s="181"/>
      <c r="E43" s="181"/>
      <c r="F43" s="181"/>
      <c r="G43" s="182"/>
      <c r="H43" s="110">
        <v>0</v>
      </c>
      <c r="I43" s="111">
        <v>0</v>
      </c>
      <c r="J43" s="111">
        <v>0</v>
      </c>
    </row>
    <row r="44" spans="1:15" ht="13.5" thickBot="1" x14ac:dyDescent="0.25">
      <c r="C44" s="183" t="s">
        <v>16</v>
      </c>
      <c r="D44" s="184"/>
      <c r="E44" s="184"/>
      <c r="F44" s="184"/>
      <c r="G44" s="185"/>
      <c r="H44" s="112">
        <f>H45*1</f>
        <v>0</v>
      </c>
      <c r="I44" s="112">
        <f t="shared" ref="I44:J44" si="8">I45*1</f>
        <v>0</v>
      </c>
      <c r="J44" s="113">
        <f t="shared" si="8"/>
        <v>0</v>
      </c>
    </row>
    <row r="45" spans="1:15" ht="13.5" thickBot="1" x14ac:dyDescent="0.25">
      <c r="C45" s="166" t="s">
        <v>40</v>
      </c>
      <c r="D45" s="167"/>
      <c r="E45" s="167"/>
      <c r="F45" s="167"/>
      <c r="G45" s="168"/>
      <c r="H45" s="110"/>
      <c r="I45" s="111"/>
      <c r="J45" s="111"/>
    </row>
    <row r="46" spans="1:15" ht="13.5" thickBot="1" x14ac:dyDescent="0.25">
      <c r="C46" s="169" t="s">
        <v>17</v>
      </c>
      <c r="D46" s="170"/>
      <c r="E46" s="170"/>
      <c r="F46" s="170"/>
      <c r="G46" s="171"/>
      <c r="H46" s="106">
        <f>H44+H37</f>
        <v>3342.4</v>
      </c>
      <c r="I46" s="106">
        <f t="shared" ref="I46:J46" si="9">I44+I37</f>
        <v>3472.9</v>
      </c>
      <c r="J46" s="107">
        <f t="shared" si="9"/>
        <v>3376.2</v>
      </c>
    </row>
  </sheetData>
  <mergeCells count="73">
    <mergeCell ref="A5:A7"/>
    <mergeCell ref="C5:C7"/>
    <mergeCell ref="I1:M1"/>
    <mergeCell ref="H6:H7"/>
    <mergeCell ref="L6:M6"/>
    <mergeCell ref="D3:K3"/>
    <mergeCell ref="K6:K7"/>
    <mergeCell ref="K5:M5"/>
    <mergeCell ref="G5:G7"/>
    <mergeCell ref="F5:F7"/>
    <mergeCell ref="H5:J5"/>
    <mergeCell ref="D5:D7"/>
    <mergeCell ref="E5:E7"/>
    <mergeCell ref="I6:I7"/>
    <mergeCell ref="J6:J7"/>
    <mergeCell ref="D2:O2"/>
    <mergeCell ref="A28:A30"/>
    <mergeCell ref="D28:D30"/>
    <mergeCell ref="C21:C22"/>
    <mergeCell ref="B21:B22"/>
    <mergeCell ref="C26:G26"/>
    <mergeCell ref="C27:M27"/>
    <mergeCell ref="K28:K29"/>
    <mergeCell ref="A21:A22"/>
    <mergeCell ref="A24:A25"/>
    <mergeCell ref="A10:A12"/>
    <mergeCell ref="B10:B12"/>
    <mergeCell ref="N15:O18"/>
    <mergeCell ref="N21:O23"/>
    <mergeCell ref="N8:O9"/>
    <mergeCell ref="C10:C12"/>
    <mergeCell ref="A19:A20"/>
    <mergeCell ref="D19:D20"/>
    <mergeCell ref="E15:E17"/>
    <mergeCell ref="C9:M9"/>
    <mergeCell ref="B8:M8"/>
    <mergeCell ref="E10:E12"/>
    <mergeCell ref="F10:F12"/>
    <mergeCell ref="A15:A17"/>
    <mergeCell ref="D15:D17"/>
    <mergeCell ref="F15:F17"/>
    <mergeCell ref="B15:B17"/>
    <mergeCell ref="D10:D12"/>
    <mergeCell ref="B32:G32"/>
    <mergeCell ref="C31:G31"/>
    <mergeCell ref="C15:C17"/>
    <mergeCell ref="D21:D23"/>
    <mergeCell ref="F21:F23"/>
    <mergeCell ref="N5:N7"/>
    <mergeCell ref="C37:G37"/>
    <mergeCell ref="C38:G38"/>
    <mergeCell ref="C39:G39"/>
    <mergeCell ref="E21:E23"/>
    <mergeCell ref="N10:O14"/>
    <mergeCell ref="O5:O7"/>
    <mergeCell ref="N28:O30"/>
    <mergeCell ref="K33:M33"/>
    <mergeCell ref="N19:O20"/>
    <mergeCell ref="N26:O27"/>
    <mergeCell ref="N31:O33"/>
    <mergeCell ref="B33:G33"/>
    <mergeCell ref="B5:B7"/>
    <mergeCell ref="C36:G36"/>
    <mergeCell ref="D24:D25"/>
    <mergeCell ref="N24:O25"/>
    <mergeCell ref="C45:G45"/>
    <mergeCell ref="C46:G46"/>
    <mergeCell ref="C40:G40"/>
    <mergeCell ref="C41:G41"/>
    <mergeCell ref="C42:G42"/>
    <mergeCell ref="C43:G43"/>
    <mergeCell ref="C44:G44"/>
    <mergeCell ref="E35:J35"/>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D18" sqref="D18"/>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53" t="s">
        <v>55</v>
      </c>
      <c r="C3" s="54" t="s">
        <v>56</v>
      </c>
    </row>
    <row r="4" spans="2:3" ht="15.75" x14ac:dyDescent="0.2">
      <c r="B4" s="55">
        <v>0</v>
      </c>
      <c r="C4" s="56" t="s">
        <v>57</v>
      </c>
    </row>
    <row r="5" spans="2:3" ht="15.75" x14ac:dyDescent="0.2">
      <c r="B5" s="57">
        <v>1</v>
      </c>
      <c r="C5" s="58" t="s">
        <v>58</v>
      </c>
    </row>
    <row r="6" spans="2:3" ht="15.75" x14ac:dyDescent="0.2">
      <c r="B6" s="57">
        <v>2</v>
      </c>
      <c r="C6" s="58" t="s">
        <v>59</v>
      </c>
    </row>
    <row r="7" spans="2:3" ht="15.75" x14ac:dyDescent="0.2">
      <c r="B7" s="57">
        <v>3</v>
      </c>
      <c r="C7" s="58" t="s">
        <v>60</v>
      </c>
    </row>
    <row r="8" spans="2:3" ht="15.75" x14ac:dyDescent="0.2">
      <c r="B8" s="57">
        <v>4</v>
      </c>
      <c r="C8" s="58" t="s">
        <v>61</v>
      </c>
    </row>
    <row r="9" spans="2:3" ht="15.75" x14ac:dyDescent="0.2">
      <c r="B9" s="57">
        <v>5</v>
      </c>
      <c r="C9" s="58" t="s">
        <v>62</v>
      </c>
    </row>
    <row r="10" spans="2:3" ht="15.75" x14ac:dyDescent="0.2">
      <c r="B10" s="57">
        <v>6</v>
      </c>
      <c r="C10" s="58" t="s">
        <v>63</v>
      </c>
    </row>
    <row r="11" spans="2:3" ht="15.75" x14ac:dyDescent="0.2">
      <c r="B11" s="57">
        <v>7</v>
      </c>
      <c r="C11" s="58" t="s">
        <v>64</v>
      </c>
    </row>
    <row r="12" spans="2:3" ht="15.75" x14ac:dyDescent="0.2">
      <c r="B12" s="57">
        <v>8</v>
      </c>
      <c r="C12" s="58" t="s">
        <v>65</v>
      </c>
    </row>
    <row r="13" spans="2:3" ht="15.75" x14ac:dyDescent="0.2">
      <c r="B13" s="57">
        <v>9</v>
      </c>
      <c r="C13" s="58" t="s">
        <v>66</v>
      </c>
    </row>
    <row r="14" spans="2:3" ht="15.75" x14ac:dyDescent="0.2">
      <c r="B14" s="57">
        <v>10</v>
      </c>
      <c r="C14" s="58" t="s">
        <v>67</v>
      </c>
    </row>
    <row r="15" spans="2:3" ht="31.5" x14ac:dyDescent="0.2">
      <c r="B15" s="57">
        <v>11</v>
      </c>
      <c r="C15" s="58" t="s">
        <v>68</v>
      </c>
    </row>
    <row r="16" spans="2:3" ht="15.75" x14ac:dyDescent="0.2">
      <c r="B16" s="57">
        <v>12</v>
      </c>
      <c r="C16" s="58" t="s">
        <v>69</v>
      </c>
    </row>
    <row r="17" spans="2:3" ht="15.75" x14ac:dyDescent="0.2">
      <c r="B17" s="57">
        <v>13</v>
      </c>
      <c r="C17" s="58" t="s">
        <v>70</v>
      </c>
    </row>
    <row r="18" spans="2:3" ht="15.75" x14ac:dyDescent="0.2">
      <c r="B18" s="57">
        <v>14</v>
      </c>
      <c r="C18" s="58" t="s">
        <v>71</v>
      </c>
    </row>
    <row r="19" spans="2:3" ht="15.75" x14ac:dyDescent="0.2">
      <c r="B19" s="57">
        <v>15</v>
      </c>
      <c r="C19" s="58" t="s">
        <v>72</v>
      </c>
    </row>
    <row r="20" spans="2:3" ht="15.75" x14ac:dyDescent="0.2">
      <c r="B20" s="57">
        <v>16</v>
      </c>
      <c r="C20" s="58" t="s">
        <v>73</v>
      </c>
    </row>
    <row r="21" spans="2:3" ht="15.75" x14ac:dyDescent="0.2">
      <c r="B21" s="57">
        <v>17</v>
      </c>
      <c r="C21" s="58" t="s">
        <v>74</v>
      </c>
    </row>
    <row r="22" spans="2:3" ht="16.5" thickBot="1" x14ac:dyDescent="0.25">
      <c r="B22" s="59">
        <v>18</v>
      </c>
      <c r="C22" s="60" t="s">
        <v>75</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Daiva Breivienė</cp:lastModifiedBy>
  <cp:lastPrinted>2020-03-10T11:06:08Z</cp:lastPrinted>
  <dcterms:created xsi:type="dcterms:W3CDTF">1996-10-14T23:33:28Z</dcterms:created>
  <dcterms:modified xsi:type="dcterms:W3CDTF">2020-03-12T12:09:25Z</dcterms:modified>
</cp:coreProperties>
</file>