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71" i="2" l="1"/>
  <c r="I71" i="2" l="1"/>
  <c r="H71" i="2"/>
  <c r="J64" i="2"/>
  <c r="I64" i="2"/>
  <c r="H64" i="2"/>
  <c r="J60" i="2"/>
  <c r="I60" i="2"/>
  <c r="H60" i="2"/>
  <c r="J104" i="2" l="1"/>
  <c r="I104" i="2"/>
  <c r="H104" i="2"/>
  <c r="J24" i="2"/>
  <c r="I24" i="2"/>
  <c r="H24" i="2"/>
  <c r="J102" i="2" l="1"/>
  <c r="J105" i="2" s="1"/>
  <c r="I102" i="2"/>
  <c r="I105" i="2" s="1"/>
  <c r="H102" i="2" l="1"/>
  <c r="J20" i="2" l="1"/>
  <c r="I20" i="2"/>
  <c r="H20" i="2"/>
  <c r="J12" i="2" l="1"/>
  <c r="J30" i="2"/>
  <c r="I30" i="2"/>
  <c r="H30" i="2"/>
  <c r="I12" i="2"/>
  <c r="H12" i="2"/>
  <c r="J10" i="2"/>
  <c r="I10" i="2"/>
  <c r="H10" i="2"/>
  <c r="J111" i="2" l="1"/>
  <c r="I111" i="2"/>
  <c r="H111" i="2"/>
  <c r="H119" i="2"/>
  <c r="J95" i="2"/>
  <c r="J106" i="2" s="1"/>
  <c r="I95" i="2"/>
  <c r="I106" i="2" s="1"/>
  <c r="H95" i="2"/>
  <c r="H105" i="2" s="1"/>
  <c r="H106" i="2" s="1"/>
  <c r="J82" i="2"/>
  <c r="I82" i="2"/>
  <c r="H82" i="2"/>
  <c r="J119" i="2" l="1"/>
  <c r="J121" i="2" s="1"/>
  <c r="I119" i="2"/>
  <c r="I121" i="2" s="1"/>
  <c r="H121" i="2" l="1"/>
  <c r="I80" i="2" l="1"/>
  <c r="J80" i="2"/>
  <c r="I78" i="2"/>
  <c r="J78" i="2"/>
  <c r="H78" i="2"/>
  <c r="H80" i="2"/>
  <c r="I83" i="2" l="1"/>
  <c r="H83" i="2"/>
  <c r="J83" i="2"/>
  <c r="I34" i="2"/>
  <c r="J93" i="2" l="1"/>
  <c r="H93" i="2"/>
  <c r="I93" i="2"/>
  <c r="J89" i="2"/>
  <c r="H89" i="2"/>
  <c r="J74" i="2"/>
  <c r="J75" i="2" s="1"/>
  <c r="H74" i="2"/>
  <c r="H75" i="2" s="1"/>
  <c r="I74" i="2"/>
  <c r="I75" i="2" s="1"/>
  <c r="J44" i="2"/>
  <c r="J45" i="2" s="1"/>
  <c r="H44" i="2"/>
  <c r="H45" i="2" s="1"/>
  <c r="I44" i="2"/>
  <c r="I45" i="2" s="1"/>
  <c r="J40" i="2"/>
  <c r="J41" i="2" s="1"/>
  <c r="H40" i="2"/>
  <c r="H41" i="2" s="1"/>
  <c r="J36" i="2"/>
  <c r="I36" i="2"/>
  <c r="H36" i="2"/>
  <c r="J34" i="2"/>
  <c r="H34" i="2"/>
  <c r="I32" i="2"/>
  <c r="I37" i="2" s="1"/>
  <c r="J32" i="2"/>
  <c r="H32" i="2"/>
  <c r="J26" i="2"/>
  <c r="I26" i="2"/>
  <c r="H26" i="2"/>
  <c r="I22" i="2"/>
  <c r="J22" i="2"/>
  <c r="H22" i="2"/>
  <c r="I18" i="2"/>
  <c r="J18" i="2"/>
  <c r="H18" i="2"/>
  <c r="I15" i="2"/>
  <c r="J15" i="2"/>
  <c r="H15" i="2"/>
  <c r="J37" i="2" l="1"/>
  <c r="H37" i="2"/>
  <c r="J27" i="2"/>
  <c r="I27" i="2"/>
  <c r="H27" i="2"/>
  <c r="J96" i="2"/>
  <c r="J97" i="2" s="1"/>
  <c r="H96" i="2"/>
  <c r="H97" i="2" s="1"/>
  <c r="J65" i="2"/>
  <c r="I65" i="2"/>
  <c r="H65" i="2"/>
  <c r="I89" i="2"/>
  <c r="H84" i="2" l="1"/>
  <c r="I96" i="2"/>
  <c r="I97" i="2" s="1"/>
  <c r="I84" i="2"/>
  <c r="J84" i="2"/>
  <c r="I50" i="2"/>
  <c r="I48" i="2"/>
  <c r="I40" i="2"/>
  <c r="I41" i="2" s="1"/>
  <c r="I51" i="2" l="1"/>
  <c r="I52" i="2" s="1"/>
  <c r="I107" i="2" s="1"/>
  <c r="J50" i="2" l="1"/>
  <c r="H50" i="2"/>
  <c r="J48" i="2"/>
  <c r="H48" i="2"/>
  <c r="H51" i="2" l="1"/>
  <c r="H52" i="2" s="1"/>
  <c r="H107" i="2" s="1"/>
  <c r="J51" i="2"/>
  <c r="J52" i="2" s="1"/>
  <c r="J107" i="2" s="1"/>
</calcChain>
</file>

<file path=xl/sharedStrings.xml><?xml version="1.0" encoding="utf-8"?>
<sst xmlns="http://schemas.openxmlformats.org/spreadsheetml/2006/main" count="414" uniqueCount="141">
  <si>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</si>
  <si>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</si>
  <si>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</si>
  <si>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</si>
  <si>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</si>
  <si>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</si>
  <si>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</si>
  <si>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</si>
  <si>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</si>
  <si>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</si>
  <si>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</si>
  <si>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</si>
  <si>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</si>
  <si>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</si>
  <si>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</si>
  <si>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</si>
  <si>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</si>
  <si>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</si>
  <si>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</si>
  <si>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Skirti ir mokėti iš valstybės biudžeto specialiosios tikslinės dotacijos savivaldybių biudžetams lėšų vienkartines paramos mirties atveju pašalpas</t>
  </si>
  <si>
    <t>03</t>
  </si>
  <si>
    <t>VB</t>
  </si>
  <si>
    <t>04</t>
  </si>
  <si>
    <t>Skirti ir mokėti iš valstybės biudžeto lėšų vienkartines išmokas vaikui, vienkartines išmokas nėščiai moteriai, išmokas vaikui, globos (rūpybos) išmokas ir vienkartines išmokas būstui įsigyti arba įsikurti</t>
  </si>
  <si>
    <t>05</t>
  </si>
  <si>
    <t>Užtikrinti vienkartinę socialinę paramą nepasiturinčioms šeimoms ir vieniems gyvenantiems asmenims.</t>
  </si>
  <si>
    <t>Užtikrinti socialinę paramą, nustatytą  Lietuvos Respublikos socialinės paramos mokiniams įstatyme.</t>
  </si>
  <si>
    <t>Užtikrinti vaikų, jaunuolių ir suaugusiųjų, turinčių proto ir kompleksinę negalią, globą.</t>
  </si>
  <si>
    <t>Teikti  dienos socialinės globos paslaugas sutrikusio intelekto jaunuoliams Panevėžio jaunuolių dienos centre</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</si>
  <si>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</si>
  <si>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</si>
  <si>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288724610</t>
  </si>
  <si>
    <t>148209637</t>
  </si>
  <si>
    <t>248209780</t>
  </si>
  <si>
    <t>300601541</t>
  </si>
  <si>
    <t>K</t>
  </si>
  <si>
    <t>SB(VB)</t>
  </si>
  <si>
    <t>SB</t>
  </si>
  <si>
    <t>SP</t>
  </si>
  <si>
    <t>Užtikrinti vaikų, senyvo amžiaus asmenų ir asmenų, turinčių negalią, socialinę priežiūrą ir globą socialinių paslaugų įstaigose bei asmens namuose.</t>
  </si>
  <si>
    <t>07</t>
  </si>
  <si>
    <t>Skirti ir mokėti iš valstybės biudžeto lėšų išmokas už komunalines paslaugas neįgaliesiems, auginantiems vaikus</t>
  </si>
  <si>
    <t>Pervesti lėšas už bendravimo su vaikais tobulinimo kursus nepasiturintiems tėvams</t>
  </si>
  <si>
    <t>09</t>
  </si>
  <si>
    <t>SB(VD)</t>
  </si>
  <si>
    <t>Kitos su socialine apsauga susijusios priemonės</t>
  </si>
  <si>
    <t>Planuotos reikšmės</t>
  </si>
  <si>
    <t>Faktinės reikšmės</t>
  </si>
  <si>
    <t>Paaiškinimai dėl nukrypimų</t>
  </si>
  <si>
    <r>
      <t xml:space="preserve">Kiti finansavimo šaltiniai </t>
    </r>
    <r>
      <rPr>
        <b/>
        <sz val="10"/>
        <rFont val="Times New Roman"/>
        <family val="1"/>
      </rPr>
      <t>Kt</t>
    </r>
  </si>
  <si>
    <t>Asignavimai (tūkst. Eur)</t>
  </si>
  <si>
    <t>Suteikta piniginė socialinė parama asmenims</t>
  </si>
  <si>
    <t>Suteikta piniginė ir nepiniginė socialinė parama asmenims</t>
  </si>
  <si>
    <t>Suteiktos socialinės paslaugos asmenims</t>
  </si>
  <si>
    <t>Pritaikyta gyvenamoji aplinka neįgaliesiems</t>
  </si>
  <si>
    <t>Finansuotos neįgaliųjų integracijos programos</t>
  </si>
  <si>
    <t>Informacija apie pasiektus rezultatus, duomenys apie programai skirtų asignavimų panaudojimo tikslingumą</t>
  </si>
  <si>
    <t>Įgyvendinti Lietuvos Respublikos įstatymų ir kitų norminių teisės aktų nustatytą socialinę politiką, teikiant piniginę socialinę paramą Panevėžio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</si>
  <si>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</si>
  <si>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Savivaldybės biudžeto lėšų socialines pašalpas nepasiturinčioms šeimoms ir vieniems gyvenantiems asmenims</t>
  </si>
  <si>
    <t>Skirti ir mokėti iš valstybės biudžeto lėšų vienkartines išmokas ginkluoto pasipriešinimo (rezistencijos) dalyviams – kariams savanoriams ir jiems laidoti</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</si>
  <si>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</si>
  <si>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kompensacijas už išlaidas būstui nepriklausomybės gynėjams, nukentėjusiems nuo 1991 m. sausio 11–13 d. ir po to vykdytos SSRS agresijos, bei jų šeimos nariams</t>
  </si>
  <si>
    <t>Vadovaujantis Lietuvos Respublikos transporto lengvatų įstatymu, kompensuoti transporto išlaidas teisę į šias lengvatas turintiems asmenims</t>
  </si>
  <si>
    <t>Organizuoti ir teikti kokybiškas socialines paslaugas įvairioms miesto gyventojų socialinėms grupėms</t>
  </si>
  <si>
    <t>Teikti  dienos socialinės globos paslaugas sutrikusio intelekto vaikams Panevėžio specialiojoje mokykloje-daugiafunkciame centre</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</si>
  <si>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</si>
  <si>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</si>
  <si>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Kompensuoti iš Savivaldybės biudžeto lėšų transporto išlaidas teisę į transporto lengvatas turintiems asmenims</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</si>
  <si>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</si>
  <si>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</si>
  <si>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</si>
  <si>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</si>
  <si>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0;9</t>
  </si>
  <si>
    <t>0;1;9</t>
  </si>
  <si>
    <t>0;1</t>
  </si>
  <si>
    <t>0;9;1</t>
  </si>
  <si>
    <t>Vykdyti Gyvenamosios aplinkos neįgaliesiems programą</t>
  </si>
  <si>
    <t>Vykdyti Neįgaliųjų integracijos programą</t>
  </si>
  <si>
    <t>Vertinimo kriterijus</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</si>
  <si>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</si>
  <si>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</si>
  <si>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</si>
  <si>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</si>
  <si>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</si>
  <si>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</si>
  <si>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</si>
  <si>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</si>
  <si>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</si>
  <si>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</si>
  <si>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</si>
  <si>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</si>
  <si>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</si>
  <si>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</si>
  <si>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</si>
  <si>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</si>
  <si>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</si>
  <si>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</si>
  <si>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</si>
  <si>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</si>
  <si>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</si>
  <si>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Vykdyti Panevėžio miesto savivaldybės ir Lietuvos agentūros "SOS vaikai" Panevėžio skyriaus bendradarbiavimo sutartį</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</si>
  <si>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</si>
  <si>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</si>
  <si>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Valstybės biudžeto lėšos </t>
    </r>
    <r>
      <rPr>
        <b/>
        <sz val="10"/>
        <rFont val="Times New Roman"/>
        <family val="1"/>
      </rPr>
      <t>VB</t>
    </r>
  </si>
  <si>
    <r>
      <t>Mokinio krepšelio lėšos</t>
    </r>
    <r>
      <rPr>
        <b/>
        <sz val="10"/>
        <rFont val="Times New Roman"/>
        <family val="1"/>
      </rPr>
      <t xml:space="preserve"> K</t>
    </r>
  </si>
  <si>
    <r>
      <t xml:space="preserve">Specialiosios programos lėšos </t>
    </r>
    <r>
      <rPr>
        <b/>
        <sz val="10"/>
        <rFont val="Times New Roman"/>
        <family val="1"/>
      </rPr>
      <t>SP</t>
    </r>
  </si>
  <si>
    <r>
      <t xml:space="preserve">Valstybės dotacija regioninėms savivaldybėms </t>
    </r>
    <r>
      <rPr>
        <b/>
        <sz val="10"/>
        <rFont val="Times New Roman"/>
        <family val="1"/>
      </rPr>
      <t>SB(VD)</t>
    </r>
  </si>
  <si>
    <t>ES</t>
  </si>
  <si>
    <t>Vykdyti Gyvenamosios aplinkos neįgaliesiems vaikams programą</t>
  </si>
  <si>
    <r>
      <t xml:space="preserve">Europos Sąjungos finansinės paramos lėšos </t>
    </r>
    <r>
      <rPr>
        <b/>
        <sz val="10"/>
        <rFont val="Times New Roman"/>
        <family val="1"/>
      </rPr>
      <t>ES</t>
    </r>
  </si>
  <si>
    <t>SOCIALINĖS PARAMOS ĮGYVENDINIMO PROGRAMA (15)</t>
  </si>
  <si>
    <t xml:space="preserve">Skirti ir mokėti kompensacijas būsto šildymo išlaidoms bei išlaidoms  šaltam ir karštam  vandeniui </t>
  </si>
  <si>
    <t>Finansuoti papildomų lengvatų gavėjų lengvatinį kreditą</t>
  </si>
  <si>
    <t>Vykdyti laikinus darbus Panevėžio miesto teritorijoje.</t>
  </si>
  <si>
    <t>Didinti Panevėžio miesto gyventojų užimtumą</t>
  </si>
  <si>
    <t>Sudaryti galimybę bedarbiams asmenims dirbti ir ugdyti bei atnaujinti darbinius įgūdžius, mažinti jų socialinę atskirtį</t>
  </si>
  <si>
    <t xml:space="preserve">Suteiktos paslaugos </t>
  </si>
  <si>
    <t>Suteiktos paslaugos  asmenims</t>
  </si>
  <si>
    <t>Įdarbinta asmenų</t>
  </si>
  <si>
    <t>PANEVĖŽIO MIESTO SAVIVALDYBĖS 2019 -2021 METŲ VEIKLOS PLANO ĮGYVENDINIMO 2019 METAIS ATASKAITA</t>
  </si>
  <si>
    <t>2019 m. asignavimų patvirtintas planas</t>
  </si>
  <si>
    <t>2019 m. asignavimų patikslintas planas</t>
  </si>
  <si>
    <t>2019 m. panaudotos lėšos (kasinės išlaidos)</t>
  </si>
  <si>
    <t>08</t>
  </si>
  <si>
    <t>Skirti ir mokėti iš savivaldybės biudžeto lėšų pagalbos pinigus</t>
  </si>
  <si>
    <t>Skirti ir mokėti iš valstybės biudžeto lėšų  slaugos ar priežiūros (pagalbos) tikslines kompensacijas</t>
  </si>
  <si>
    <t>4320</t>
  </si>
  <si>
    <t>1</t>
  </si>
  <si>
    <t>51</t>
  </si>
  <si>
    <t>Skirti ir mokėti iš Savivaldybės biudžeto lėšų socialinės paramos pašalpas</t>
  </si>
  <si>
    <t>2202</t>
  </si>
  <si>
    <t>1506</t>
  </si>
  <si>
    <t>1425</t>
  </si>
  <si>
    <t>Organizuoti Socialinio darbuotojo ir Neįgaliųjų dienos dienos renginį</t>
  </si>
  <si>
    <t>Organizuoti renginiai</t>
  </si>
  <si>
    <t>Įvertintas esamų ir papildomai reikalingų pagalbos į namus paslaugų poreikis pagal lytį</t>
  </si>
  <si>
    <t>Modelio, skirto užimtumo skatinimo ir motyvavimo paslaugų nedirbantiems ir socialinę paramą gaunantiems Panevėžio miesto gyventojams, vykdymas</t>
  </si>
  <si>
    <t>345</t>
  </si>
  <si>
    <t>94</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</si>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</sst>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font>
    <font>
      <sz val="10"/>
      <name val="Arial"/>
      <family val="2"/>
      <charset val="186"/>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b/>
      <sz val="9"/>
      <name val="Times New Roman"/>
      <family val="1"/>
      <charset val="186"/>
    </font>
    <font>
      <b/>
      <sz val="11"/>
      <name val="Times New Roman"/>
      <family val="1"/>
      <charset val="186"/>
    </font>
    <font>
      <b/>
      <sz val="8"/>
      <name val="Times New Roman"/>
      <family val="1"/>
    </font>
    <font>
      <sz val="9"/>
      <name val="Times New Roman"/>
      <family val="1"/>
      <charset val="186"/>
    </font>
    <font>
      <sz val="8"/>
      <color rgb="FFFF0000"/>
      <name val="Times New Roman"/>
      <family val="1"/>
    </font>
    <font>
      <sz val="10"/>
      <name val="Times New Roman"/>
      <family val="1"/>
      <charset val="186"/>
    </font>
    <font>
      <b/>
      <sz val="8"/>
      <name val="Times New Roman"/>
      <family val="1"/>
      <charset val="186"/>
    </font>
    <font>
      <sz val="11"/>
      <name val="Times New Roman"/>
      <family val="1"/>
      <charset val="186"/>
    </font>
    <font>
      <sz val="11"/>
      <color theme="1"/>
      <name val="Calibri"/>
      <family val="2"/>
      <scheme val="minor"/>
    </font>
    <font>
      <sz val="9"/>
      <name val="Arial"/>
      <family val="2"/>
      <charset val="186"/>
    </font>
    <font>
      <sz val="10"/>
      <color rgb="FFFF0000"/>
      <name val="Arial"/>
      <family val="2"/>
    </font>
    <font>
      <sz val="9"/>
      <color rgb="FFFF0000"/>
      <name val="Times New Roman"/>
      <family val="1"/>
    </font>
    <font>
      <sz val="10"/>
      <name val="Arial"/>
      <family val="2"/>
    </font>
    <font>
      <b/>
      <sz val="10"/>
      <name val="Times New Roman"/>
      <family val="1"/>
      <charset val="186"/>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s>
  <borders count="7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21" fillId="0" borderId="0"/>
  </cellStyleXfs>
  <cellXfs count="472">
    <xf numFmtId="0" fontId="0" fillId="0" borderId="0" xfId="0"/>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3" fillId="0" borderId="0" xfId="0" applyFont="1" applyBorder="1" applyAlignment="1">
      <alignment vertical="top"/>
    </xf>
    <xf numFmtId="0" fontId="3" fillId="0" borderId="0" xfId="0" applyFont="1" applyFill="1" applyBorder="1" applyAlignment="1">
      <alignment vertical="top"/>
    </xf>
    <xf numFmtId="0" fontId="8" fillId="0" borderId="0" xfId="0" applyFont="1" applyBorder="1" applyAlignment="1">
      <alignment horizontal="right" vertical="top" wrapText="1"/>
    </xf>
    <xf numFmtId="164" fontId="8" fillId="3"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xf>
    <xf numFmtId="164" fontId="8" fillId="3" borderId="19" xfId="0" applyNumberFormat="1" applyFont="1" applyFill="1" applyBorder="1" applyAlignment="1">
      <alignment horizontal="center" vertical="top"/>
    </xf>
    <xf numFmtId="164" fontId="8" fillId="4" borderId="46" xfId="0" applyNumberFormat="1" applyFont="1" applyFill="1" applyBorder="1" applyAlignment="1">
      <alignment horizontal="center" vertical="top"/>
    </xf>
    <xf numFmtId="1" fontId="3" fillId="0" borderId="31" xfId="0" applyNumberFormat="1" applyFont="1" applyFill="1" applyBorder="1" applyAlignment="1">
      <alignment horizontal="center" vertical="top"/>
    </xf>
    <xf numFmtId="49" fontId="3" fillId="0" borderId="32" xfId="0" applyNumberFormat="1" applyFont="1" applyFill="1" applyBorder="1" applyAlignment="1">
      <alignment horizontal="center" vertical="top"/>
    </xf>
    <xf numFmtId="0" fontId="9" fillId="0" borderId="51" xfId="0" applyFont="1" applyFill="1" applyBorder="1" applyAlignment="1">
      <alignment horizontal="center" vertical="top"/>
    </xf>
    <xf numFmtId="164" fontId="9" fillId="0" borderId="50" xfId="0" applyNumberFormat="1" applyFont="1" applyFill="1" applyBorder="1" applyAlignment="1">
      <alignment horizontal="center" vertical="top"/>
    </xf>
    <xf numFmtId="164" fontId="9" fillId="0" borderId="3" xfId="0" applyNumberFormat="1" applyFont="1" applyFill="1" applyBorder="1" applyAlignment="1">
      <alignment horizontal="center" vertical="top"/>
    </xf>
    <xf numFmtId="0" fontId="15" fillId="4" borderId="40" xfId="0" applyFont="1" applyFill="1" applyBorder="1" applyAlignment="1">
      <alignment horizontal="center" vertical="top"/>
    </xf>
    <xf numFmtId="164" fontId="8" fillId="4" borderId="13" xfId="0" applyNumberFormat="1" applyFont="1" applyFill="1" applyBorder="1" applyAlignment="1">
      <alignment horizontal="center" vertical="top"/>
    </xf>
    <xf numFmtId="164" fontId="8" fillId="4" borderId="26" xfId="0" applyNumberFormat="1" applyFont="1" applyFill="1" applyBorder="1" applyAlignment="1">
      <alignment horizontal="center" vertical="top"/>
    </xf>
    <xf numFmtId="164" fontId="8" fillId="2" borderId="2" xfId="0" applyNumberFormat="1" applyFont="1" applyFill="1" applyBorder="1" applyAlignment="1">
      <alignment horizontal="center" vertical="top"/>
    </xf>
    <xf numFmtId="164" fontId="9" fillId="0" borderId="21" xfId="0" applyNumberFormat="1" applyFont="1" applyFill="1" applyBorder="1" applyAlignment="1">
      <alignment horizontal="center" vertical="top"/>
    </xf>
    <xf numFmtId="164" fontId="9" fillId="0" borderId="25" xfId="0" applyNumberFormat="1" applyFont="1" applyFill="1" applyBorder="1" applyAlignment="1">
      <alignment horizontal="center" vertical="top"/>
    </xf>
    <xf numFmtId="164" fontId="9" fillId="0" borderId="45" xfId="0" applyNumberFormat="1" applyFont="1" applyFill="1" applyBorder="1" applyAlignment="1">
      <alignment horizontal="center" vertical="top"/>
    </xf>
    <xf numFmtId="164" fontId="9" fillId="0" borderId="46" xfId="0" applyNumberFormat="1" applyFont="1" applyFill="1" applyBorder="1" applyAlignment="1">
      <alignment horizontal="center" vertical="top"/>
    </xf>
    <xf numFmtId="164" fontId="13" fillId="4" borderId="46" xfId="0" applyNumberFormat="1" applyFont="1" applyFill="1" applyBorder="1" applyAlignment="1">
      <alignment horizontal="center" vertical="top"/>
    </xf>
    <xf numFmtId="164" fontId="8" fillId="4" borderId="45" xfId="0" applyNumberFormat="1" applyFont="1" applyFill="1" applyBorder="1" applyAlignment="1">
      <alignment horizontal="center" vertical="top"/>
    </xf>
    <xf numFmtId="49"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49" fontId="8" fillId="3" borderId="2" xfId="0" applyNumberFormat="1" applyFont="1" applyFill="1" applyBorder="1" applyAlignment="1">
      <alignment horizontal="center" vertical="top"/>
    </xf>
    <xf numFmtId="0" fontId="9" fillId="0" borderId="24" xfId="0" applyFont="1" applyBorder="1" applyAlignment="1">
      <alignment horizontal="center" vertical="top"/>
    </xf>
    <xf numFmtId="0" fontId="3" fillId="0" borderId="10" xfId="0" applyFont="1" applyFill="1" applyBorder="1" applyAlignment="1">
      <alignment horizontal="center" vertical="top"/>
    </xf>
    <xf numFmtId="0" fontId="15" fillId="4" borderId="11" xfId="0" applyFont="1" applyFill="1" applyBorder="1" applyAlignment="1">
      <alignment horizontal="center" vertical="top"/>
    </xf>
    <xf numFmtId="164" fontId="8" fillId="4" borderId="13" xfId="0" applyNumberFormat="1" applyFont="1" applyFill="1" applyBorder="1" applyAlignment="1">
      <alignment horizontal="center" vertical="center"/>
    </xf>
    <xf numFmtId="49" fontId="8" fillId="3" borderId="35" xfId="0" applyNumberFormat="1" applyFont="1" applyFill="1" applyBorder="1" applyAlignment="1">
      <alignment horizontal="center" vertical="top"/>
    </xf>
    <xf numFmtId="49" fontId="7" fillId="0" borderId="37" xfId="0" applyNumberFormat="1" applyFont="1" applyBorder="1" applyAlignment="1">
      <alignment horizontal="center" vertical="top"/>
    </xf>
    <xf numFmtId="49" fontId="8" fillId="3" borderId="33" xfId="0" applyNumberFormat="1" applyFont="1" applyFill="1" applyBorder="1" applyAlignment="1">
      <alignment horizontal="center" vertical="top"/>
    </xf>
    <xf numFmtId="0" fontId="9" fillId="0" borderId="24" xfId="0" applyFont="1" applyFill="1" applyBorder="1" applyAlignment="1">
      <alignment horizontal="center" vertical="top" wrapText="1"/>
    </xf>
    <xf numFmtId="164" fontId="9" fillId="0" borderId="50" xfId="0" applyNumberFormat="1" applyFont="1" applyFill="1" applyBorder="1" applyAlignment="1">
      <alignment horizontal="center" vertical="center"/>
    </xf>
    <xf numFmtId="0" fontId="9" fillId="3" borderId="18" xfId="0" applyFont="1" applyFill="1" applyBorder="1" applyAlignment="1">
      <alignment vertical="top" wrapText="1"/>
    </xf>
    <xf numFmtId="0" fontId="3" fillId="3" borderId="36" xfId="0" applyFont="1" applyFill="1" applyBorder="1" applyAlignment="1">
      <alignment horizontal="center" vertical="top" wrapText="1"/>
    </xf>
    <xf numFmtId="0" fontId="3" fillId="3" borderId="38" xfId="0" applyFont="1" applyFill="1" applyBorder="1" applyAlignment="1">
      <alignment horizontal="center" vertical="top" wrapText="1"/>
    </xf>
    <xf numFmtId="9" fontId="3" fillId="0" borderId="27" xfId="0" applyNumberFormat="1" applyFont="1" applyFill="1" applyBorder="1" applyAlignment="1">
      <alignment horizontal="center" vertical="top"/>
    </xf>
    <xf numFmtId="9" fontId="3" fillId="0" borderId="28" xfId="0" applyNumberFormat="1" applyFont="1" applyFill="1" applyBorder="1" applyAlignment="1">
      <alignment horizontal="center" vertical="top"/>
    </xf>
    <xf numFmtId="49" fontId="8" fillId="2" borderId="29" xfId="0" applyNumberFormat="1" applyFont="1" applyFill="1" applyBorder="1" applyAlignment="1">
      <alignment horizontal="center" vertical="top"/>
    </xf>
    <xf numFmtId="49" fontId="8" fillId="3" borderId="16" xfId="0" applyNumberFormat="1" applyFont="1" applyFill="1" applyBorder="1" applyAlignment="1">
      <alignment horizontal="center" vertical="top"/>
    </xf>
    <xf numFmtId="0" fontId="3" fillId="3" borderId="18" xfId="0" applyFont="1" applyFill="1" applyBorder="1" applyAlignment="1">
      <alignment horizontal="center" vertical="top" wrapText="1"/>
    </xf>
    <xf numFmtId="0" fontId="3" fillId="3" borderId="20" xfId="0" applyFont="1" applyFill="1" applyBorder="1" applyAlignment="1">
      <alignment horizontal="center" vertical="top" wrapText="1"/>
    </xf>
    <xf numFmtId="0" fontId="3" fillId="2" borderId="29" xfId="0" applyFont="1" applyFill="1" applyBorder="1" applyAlignment="1">
      <alignment vertical="top"/>
    </xf>
    <xf numFmtId="0" fontId="3" fillId="2" borderId="18" xfId="0" applyFont="1" applyFill="1" applyBorder="1" applyAlignment="1">
      <alignment vertical="top"/>
    </xf>
    <xf numFmtId="0" fontId="3" fillId="2" borderId="20" xfId="0" applyFont="1" applyFill="1" applyBorder="1" applyAlignment="1">
      <alignment vertical="top"/>
    </xf>
    <xf numFmtId="0" fontId="3" fillId="0" borderId="10" xfId="0" applyNumberFormat="1" applyFont="1" applyFill="1" applyBorder="1" applyAlignment="1">
      <alignment horizontal="center" vertical="top"/>
    </xf>
    <xf numFmtId="49" fontId="9" fillId="2" borderId="34" xfId="0" applyNumberFormat="1" applyFont="1" applyFill="1" applyBorder="1" applyAlignment="1">
      <alignment horizontal="center" vertical="top"/>
    </xf>
    <xf numFmtId="0" fontId="3" fillId="0" borderId="28" xfId="0" applyNumberFormat="1" applyFont="1" applyFill="1" applyBorder="1" applyAlignment="1">
      <alignment horizontal="center" vertical="top"/>
    </xf>
    <xf numFmtId="0" fontId="9" fillId="0" borderId="53" xfId="0" applyFont="1" applyBorder="1" applyAlignment="1">
      <alignment horizontal="center" vertical="top"/>
    </xf>
    <xf numFmtId="0" fontId="3" fillId="3" borderId="37" xfId="0" applyFont="1" applyFill="1" applyBorder="1" applyAlignment="1">
      <alignment horizontal="center" vertical="top" wrapText="1"/>
    </xf>
    <xf numFmtId="49" fontId="8" fillId="6" borderId="1" xfId="0" applyNumberFormat="1" applyFont="1" applyFill="1" applyBorder="1" applyAlignment="1">
      <alignment horizontal="center" vertical="top"/>
    </xf>
    <xf numFmtId="0" fontId="10" fillId="0" borderId="0" xfId="0" applyFont="1" applyBorder="1" applyAlignment="1">
      <alignment horizontal="right" vertical="top" wrapText="1"/>
    </xf>
    <xf numFmtId="9" fontId="17" fillId="0" borderId="28" xfId="0" applyNumberFormat="1" applyFont="1" applyFill="1" applyBorder="1" applyAlignment="1">
      <alignment horizontal="center" vertical="top"/>
    </xf>
    <xf numFmtId="0" fontId="3" fillId="5" borderId="31" xfId="0" applyFont="1" applyFill="1" applyBorder="1" applyAlignment="1">
      <alignment horizontal="center" vertical="top"/>
    </xf>
    <xf numFmtId="0" fontId="3" fillId="5" borderId="32" xfId="0" applyFont="1" applyFill="1" applyBorder="1" applyAlignment="1">
      <alignment horizontal="center" vertical="top"/>
    </xf>
    <xf numFmtId="49" fontId="3" fillId="0" borderId="32" xfId="1" applyNumberFormat="1" applyFont="1" applyFill="1" applyBorder="1" applyAlignment="1">
      <alignment horizontal="center" vertical="top"/>
    </xf>
    <xf numFmtId="0" fontId="3" fillId="0" borderId="31" xfId="0" applyFont="1" applyFill="1" applyBorder="1" applyAlignment="1">
      <alignment horizontal="center" vertical="top" wrapText="1"/>
    </xf>
    <xf numFmtId="0" fontId="3" fillId="0" borderId="32"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31" xfId="0" applyFont="1" applyFill="1" applyBorder="1" applyAlignment="1">
      <alignment horizontal="center" vertical="top"/>
    </xf>
    <xf numFmtId="0" fontId="3" fillId="0" borderId="32" xfId="0" applyFont="1" applyFill="1" applyBorder="1" applyAlignment="1">
      <alignment horizontal="center" vertical="top"/>
    </xf>
    <xf numFmtId="9" fontId="5" fillId="0" borderId="27" xfId="0" applyNumberFormat="1" applyFont="1" applyFill="1" applyBorder="1" applyAlignment="1">
      <alignment horizontal="center" vertical="top"/>
    </xf>
    <xf numFmtId="9" fontId="5" fillId="0" borderId="28" xfId="0" applyNumberFormat="1" applyFont="1" applyFill="1" applyBorder="1" applyAlignment="1">
      <alignment horizontal="center" vertical="top"/>
    </xf>
    <xf numFmtId="0" fontId="19" fillId="4" borderId="40" xfId="0" applyFont="1" applyFill="1" applyBorder="1" applyAlignment="1">
      <alignment horizontal="center" vertical="top"/>
    </xf>
    <xf numFmtId="164" fontId="13" fillId="4" borderId="13" xfId="0" applyNumberFormat="1" applyFont="1" applyFill="1" applyBorder="1" applyAlignment="1">
      <alignment horizontal="center" vertical="top"/>
    </xf>
    <xf numFmtId="164" fontId="8" fillId="7" borderId="2" xfId="0" applyNumberFormat="1" applyFont="1" applyFill="1" applyBorder="1" applyAlignment="1">
      <alignment horizontal="center" vertical="top"/>
    </xf>
    <xf numFmtId="0" fontId="17" fillId="0" borderId="28" xfId="0" applyFont="1" applyFill="1" applyBorder="1" applyAlignment="1">
      <alignment horizontal="center" vertical="top" wrapText="1"/>
    </xf>
    <xf numFmtId="49" fontId="8" fillId="2" borderId="37" xfId="0" applyNumberFormat="1" applyFont="1" applyFill="1" applyBorder="1" applyAlignment="1">
      <alignment horizontal="center" vertical="top"/>
    </xf>
    <xf numFmtId="0" fontId="3" fillId="0" borderId="59" xfId="0" applyFont="1" applyBorder="1" applyAlignment="1">
      <alignment vertical="top"/>
    </xf>
    <xf numFmtId="0" fontId="3" fillId="0" borderId="71" xfId="0" applyFont="1" applyBorder="1" applyAlignment="1">
      <alignment vertical="top"/>
    </xf>
    <xf numFmtId="0" fontId="3" fillId="0" borderId="37" xfId="0" applyFont="1" applyBorder="1" applyAlignment="1">
      <alignment vertical="top"/>
    </xf>
    <xf numFmtId="0" fontId="3" fillId="0" borderId="38" xfId="0" applyFont="1" applyBorder="1" applyAlignment="1">
      <alignment vertical="top"/>
    </xf>
    <xf numFmtId="0" fontId="3" fillId="0" borderId="43" xfId="0" applyFont="1" applyBorder="1" applyAlignment="1">
      <alignment vertical="top"/>
    </xf>
    <xf numFmtId="0" fontId="3" fillId="0" borderId="39" xfId="0" applyFont="1" applyBorder="1" applyAlignment="1">
      <alignment vertical="top"/>
    </xf>
    <xf numFmtId="164" fontId="8" fillId="3" borderId="1" xfId="0" applyNumberFormat="1" applyFont="1" applyFill="1" applyBorder="1" applyAlignment="1">
      <alignment horizontal="center" vertical="center"/>
    </xf>
    <xf numFmtId="0" fontId="17" fillId="0" borderId="0" xfId="0" applyFont="1" applyBorder="1" applyAlignment="1">
      <alignment vertical="top"/>
    </xf>
    <xf numFmtId="164" fontId="8" fillId="2" borderId="16" xfId="0" applyNumberFormat="1" applyFont="1" applyFill="1" applyBorder="1" applyAlignment="1">
      <alignment horizontal="center" vertical="top"/>
    </xf>
    <xf numFmtId="164" fontId="8" fillId="3" borderId="55" xfId="0" applyNumberFormat="1" applyFont="1" applyFill="1" applyBorder="1" applyAlignment="1">
      <alignment horizontal="center" vertical="top"/>
    </xf>
    <xf numFmtId="164" fontId="8" fillId="2" borderId="70" xfId="0" applyNumberFormat="1" applyFont="1" applyFill="1" applyBorder="1" applyAlignment="1">
      <alignment horizontal="center" vertical="top"/>
    </xf>
    <xf numFmtId="49" fontId="8" fillId="2" borderId="30" xfId="0" applyNumberFormat="1" applyFont="1" applyFill="1" applyBorder="1" applyAlignment="1">
      <alignment horizontal="center" vertical="top" wrapText="1"/>
    </xf>
    <xf numFmtId="0" fontId="9" fillId="0" borderId="57" xfId="0" applyFont="1" applyFill="1" applyBorder="1" applyAlignment="1">
      <alignment vertical="top" wrapText="1"/>
    </xf>
    <xf numFmtId="0" fontId="9" fillId="0" borderId="15" xfId="0" applyFont="1" applyFill="1" applyBorder="1" applyAlignment="1">
      <alignment horizontal="center" vertical="top"/>
    </xf>
    <xf numFmtId="0" fontId="9" fillId="0" borderId="48" xfId="0" applyFont="1" applyFill="1" applyBorder="1" applyAlignment="1">
      <alignment horizontal="center" vertical="top"/>
    </xf>
    <xf numFmtId="0" fontId="9" fillId="0" borderId="72" xfId="0" applyFont="1" applyFill="1" applyBorder="1" applyAlignment="1">
      <alignment horizontal="center" vertical="top"/>
    </xf>
    <xf numFmtId="164" fontId="9" fillId="0" borderId="47" xfId="0" applyNumberFormat="1" applyFont="1" applyFill="1" applyBorder="1" applyAlignment="1">
      <alignment horizontal="center" vertical="top"/>
    </xf>
    <xf numFmtId="0" fontId="9" fillId="0" borderId="48" xfId="0" applyFont="1" applyBorder="1" applyAlignment="1">
      <alignment horizontal="center" vertical="top"/>
    </xf>
    <xf numFmtId="49" fontId="7" fillId="0" borderId="4" xfId="0" applyNumberFormat="1" applyFont="1" applyBorder="1" applyAlignment="1">
      <alignment horizontal="center" vertical="top" wrapText="1"/>
    </xf>
    <xf numFmtId="164" fontId="13" fillId="4" borderId="64" xfId="0" applyNumberFormat="1" applyFont="1" applyFill="1" applyBorder="1" applyAlignment="1">
      <alignment horizontal="center" vertical="top"/>
    </xf>
    <xf numFmtId="0" fontId="9" fillId="0" borderId="24" xfId="0" applyFont="1" applyFill="1" applyBorder="1" applyAlignment="1">
      <alignment horizontal="center" vertical="top"/>
    </xf>
    <xf numFmtId="0" fontId="15" fillId="4" borderId="48" xfId="0" applyFont="1" applyFill="1" applyBorder="1" applyAlignment="1">
      <alignment horizontal="center" vertical="top"/>
    </xf>
    <xf numFmtId="164" fontId="9" fillId="0" borderId="65" xfId="0" applyNumberFormat="1" applyFont="1" applyFill="1" applyBorder="1" applyAlignment="1">
      <alignment horizontal="center" vertical="top"/>
    </xf>
    <xf numFmtId="164" fontId="9" fillId="0" borderId="61" xfId="0" applyNumberFormat="1" applyFont="1" applyBorder="1" applyAlignment="1">
      <alignment horizontal="center" vertical="center"/>
    </xf>
    <xf numFmtId="164" fontId="8" fillId="4" borderId="62" xfId="0" applyNumberFormat="1" applyFont="1" applyFill="1" applyBorder="1" applyAlignment="1">
      <alignment horizontal="center" vertical="center"/>
    </xf>
    <xf numFmtId="164" fontId="9" fillId="0" borderId="51" xfId="0" applyNumberFormat="1" applyFont="1" applyBorder="1" applyAlignment="1">
      <alignment horizontal="center" vertical="center"/>
    </xf>
    <xf numFmtId="164" fontId="8" fillId="4" borderId="26" xfId="0" applyNumberFormat="1" applyFont="1" applyFill="1" applyBorder="1" applyAlignment="1">
      <alignment horizontal="center" vertical="center"/>
    </xf>
    <xf numFmtId="164" fontId="9" fillId="0" borderId="24" xfId="0" applyNumberFormat="1" applyFont="1" applyBorder="1" applyAlignment="1">
      <alignment horizontal="center" vertical="center"/>
    </xf>
    <xf numFmtId="164" fontId="8" fillId="4" borderId="11" xfId="0" applyNumberFormat="1" applyFont="1" applyFill="1" applyBorder="1" applyAlignment="1">
      <alignment horizontal="center" vertical="center"/>
    </xf>
    <xf numFmtId="164" fontId="9" fillId="0" borderId="61" xfId="0" applyNumberFormat="1" applyFont="1" applyFill="1" applyBorder="1" applyAlignment="1">
      <alignment horizontal="center" vertical="center"/>
    </xf>
    <xf numFmtId="164" fontId="9" fillId="0" borderId="24" xfId="0" applyNumberFormat="1" applyFont="1" applyFill="1" applyBorder="1" applyAlignment="1">
      <alignment horizontal="center" vertical="center"/>
    </xf>
    <xf numFmtId="164" fontId="9" fillId="0" borderId="61" xfId="0" applyNumberFormat="1" applyFont="1" applyFill="1" applyBorder="1" applyAlignment="1">
      <alignment horizontal="center" vertical="top"/>
    </xf>
    <xf numFmtId="164" fontId="9" fillId="0" borderId="43" xfId="0" applyNumberFormat="1" applyFont="1" applyFill="1" applyBorder="1" applyAlignment="1">
      <alignment horizontal="center" vertical="top"/>
    </xf>
    <xf numFmtId="164" fontId="8" fillId="4" borderId="62" xfId="0" applyNumberFormat="1" applyFont="1" applyFill="1" applyBorder="1" applyAlignment="1">
      <alignment horizontal="center" vertical="top"/>
    </xf>
    <xf numFmtId="164" fontId="8" fillId="4" borderId="11" xfId="0" applyNumberFormat="1" applyFont="1" applyFill="1" applyBorder="1" applyAlignment="1">
      <alignment horizontal="center" vertical="top"/>
    </xf>
    <xf numFmtId="164" fontId="9" fillId="0" borderId="24" xfId="0" applyNumberFormat="1" applyFont="1" applyFill="1" applyBorder="1" applyAlignment="1">
      <alignment horizontal="center" vertical="top"/>
    </xf>
    <xf numFmtId="164" fontId="8" fillId="3" borderId="29" xfId="0" applyNumberFormat="1" applyFont="1" applyFill="1" applyBorder="1" applyAlignment="1">
      <alignment horizontal="center" vertical="top"/>
    </xf>
    <xf numFmtId="164" fontId="13" fillId="4" borderId="62" xfId="0" applyNumberFormat="1" applyFont="1" applyFill="1" applyBorder="1" applyAlignment="1">
      <alignment horizontal="center" vertical="top"/>
    </xf>
    <xf numFmtId="164" fontId="8" fillId="4" borderId="14" xfId="0" applyNumberFormat="1" applyFont="1" applyFill="1" applyBorder="1" applyAlignment="1">
      <alignment horizontal="center" vertical="top"/>
    </xf>
    <xf numFmtId="164" fontId="8" fillId="3" borderId="16" xfId="0" applyNumberFormat="1" applyFont="1" applyFill="1" applyBorder="1" applyAlignment="1">
      <alignment horizontal="center" vertical="top"/>
    </xf>
    <xf numFmtId="164" fontId="9" fillId="0" borderId="23" xfId="0" applyNumberFormat="1" applyFont="1" applyFill="1" applyBorder="1" applyAlignment="1">
      <alignment horizontal="center" vertical="top"/>
    </xf>
    <xf numFmtId="164" fontId="9" fillId="0" borderId="0" xfId="0" applyNumberFormat="1" applyFont="1" applyFill="1" applyBorder="1" applyAlignment="1">
      <alignment horizontal="center" vertical="top"/>
    </xf>
    <xf numFmtId="164" fontId="13" fillId="4" borderId="48" xfId="0" applyNumberFormat="1" applyFont="1" applyFill="1" applyBorder="1" applyAlignment="1">
      <alignment horizontal="center" vertical="top"/>
    </xf>
    <xf numFmtId="0" fontId="9" fillId="0" borderId="12" xfId="0" applyFont="1" applyBorder="1" applyAlignment="1">
      <alignment horizontal="center" vertical="center" textRotation="90"/>
    </xf>
    <xf numFmtId="0" fontId="9" fillId="0" borderId="58" xfId="0" applyFont="1" applyBorder="1" applyAlignment="1">
      <alignment horizontal="center" vertical="center" textRotation="90"/>
    </xf>
    <xf numFmtId="164" fontId="9" fillId="0" borderId="15" xfId="0" applyNumberFormat="1" applyFont="1" applyFill="1" applyBorder="1" applyAlignment="1">
      <alignment horizontal="center" vertical="top"/>
    </xf>
    <xf numFmtId="49" fontId="16" fillId="0" borderId="27" xfId="0" applyNumberFormat="1" applyFont="1" applyBorder="1" applyAlignment="1">
      <alignment horizontal="center" vertical="top"/>
    </xf>
    <xf numFmtId="49" fontId="13" fillId="0" borderId="9" xfId="0" applyNumberFormat="1" applyFont="1" applyBorder="1" applyAlignment="1">
      <alignment horizontal="center" vertical="top"/>
    </xf>
    <xf numFmtId="0" fontId="16" fillId="0" borderId="52" xfId="0" applyFont="1" applyFill="1" applyBorder="1" applyAlignment="1">
      <alignment horizontal="center" vertical="top"/>
    </xf>
    <xf numFmtId="164" fontId="16" fillId="0" borderId="68" xfId="0" applyNumberFormat="1" applyFont="1" applyFill="1" applyBorder="1" applyAlignment="1">
      <alignment horizontal="center" vertical="top"/>
    </xf>
    <xf numFmtId="164" fontId="16" fillId="0" borderId="69" xfId="0" applyNumberFormat="1" applyFont="1" applyFill="1" applyBorder="1" applyAlignment="1">
      <alignment horizontal="center" vertical="top"/>
    </xf>
    <xf numFmtId="1" fontId="5" fillId="0" borderId="9" xfId="0" applyNumberFormat="1" applyFont="1" applyFill="1" applyBorder="1" applyAlignment="1">
      <alignment horizontal="center" vertical="top"/>
    </xf>
    <xf numFmtId="49" fontId="5" fillId="0" borderId="10" xfId="0" applyNumberFormat="1" applyFont="1" applyFill="1" applyBorder="1" applyAlignment="1">
      <alignment horizontal="center" vertical="top"/>
    </xf>
    <xf numFmtId="0" fontId="12" fillId="0" borderId="19" xfId="0" applyFont="1" applyBorder="1" applyAlignment="1">
      <alignment horizontal="center" vertical="top" wrapText="1"/>
    </xf>
    <xf numFmtId="0" fontId="12" fillId="0" borderId="20" xfId="0" applyFont="1" applyBorder="1" applyAlignment="1">
      <alignment vertical="top" wrapText="1"/>
    </xf>
    <xf numFmtId="0" fontId="12" fillId="0" borderId="53" xfId="0" applyFont="1" applyBorder="1" applyAlignment="1">
      <alignment horizontal="center" vertical="top" wrapText="1"/>
    </xf>
    <xf numFmtId="0" fontId="11" fillId="0" borderId="71" xfId="0" applyFont="1" applyBorder="1" applyAlignment="1">
      <alignment vertical="top" wrapText="1"/>
    </xf>
    <xf numFmtId="0" fontId="12" fillId="0" borderId="15" xfId="0" applyFont="1" applyBorder="1" applyAlignment="1">
      <alignment horizontal="center" vertical="top" wrapText="1"/>
    </xf>
    <xf numFmtId="0" fontId="11" fillId="0" borderId="39" xfId="0" applyFont="1" applyBorder="1" applyAlignment="1">
      <alignment vertical="top" wrapText="1"/>
    </xf>
    <xf numFmtId="0" fontId="12" fillId="0" borderId="41" xfId="0" applyFont="1" applyBorder="1" applyAlignment="1">
      <alignment horizontal="center" vertical="top" wrapText="1"/>
    </xf>
    <xf numFmtId="0" fontId="11" fillId="0" borderId="38" xfId="0" applyFont="1" applyBorder="1" applyAlignment="1">
      <alignment vertical="top" wrapText="1"/>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49" fontId="8" fillId="0" borderId="27" xfId="0" applyNumberFormat="1" applyFont="1" applyBorder="1" applyAlignment="1">
      <alignment horizontal="center" vertical="top"/>
    </xf>
    <xf numFmtId="49" fontId="9" fillId="0" borderId="33" xfId="0" applyNumberFormat="1" applyFont="1" applyBorder="1" applyAlignment="1">
      <alignment horizontal="center" vertical="top" wrapText="1"/>
    </xf>
    <xf numFmtId="0" fontId="22" fillId="0" borderId="4" xfId="0" applyFont="1" applyBorder="1" applyAlignment="1">
      <alignment horizontal="center" vertical="top" wrapText="1"/>
    </xf>
    <xf numFmtId="49" fontId="8" fillId="0" borderId="9" xfId="0" applyNumberFormat="1" applyFont="1" applyBorder="1" applyAlignment="1">
      <alignment horizontal="center" vertical="top"/>
    </xf>
    <xf numFmtId="49" fontId="9" fillId="0" borderId="43" xfId="0" applyNumberFormat="1" applyFont="1" applyBorder="1" applyAlignment="1">
      <alignment horizontal="center" vertical="top"/>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0" fontId="17" fillId="0" borderId="71" xfId="0" applyFont="1" applyBorder="1" applyAlignment="1">
      <alignment vertical="top"/>
    </xf>
    <xf numFmtId="0" fontId="17" fillId="0" borderId="37" xfId="0" applyFont="1" applyBorder="1" applyAlignment="1">
      <alignment vertical="top"/>
    </xf>
    <xf numFmtId="0" fontId="17" fillId="0" borderId="38" xfId="0" applyFont="1" applyBorder="1" applyAlignment="1">
      <alignment vertical="top"/>
    </xf>
    <xf numFmtId="0" fontId="17" fillId="3" borderId="36" xfId="0" applyFont="1" applyFill="1" applyBorder="1" applyAlignment="1">
      <alignment horizontal="center" vertical="top" wrapText="1"/>
    </xf>
    <xf numFmtId="0" fontId="17" fillId="3" borderId="38" xfId="0" applyFont="1" applyFill="1" applyBorder="1" applyAlignment="1">
      <alignment horizontal="center" vertical="top" wrapText="1"/>
    </xf>
    <xf numFmtId="0" fontId="17" fillId="0" borderId="43" xfId="0" applyFont="1" applyBorder="1" applyAlignment="1">
      <alignment vertical="top"/>
    </xf>
    <xf numFmtId="0" fontId="17" fillId="0" borderId="39" xfId="0" applyFont="1" applyBorder="1" applyAlignment="1">
      <alignment vertical="top"/>
    </xf>
    <xf numFmtId="0" fontId="17" fillId="0" borderId="29" xfId="0" applyFont="1" applyBorder="1" applyAlignment="1">
      <alignment vertical="top"/>
    </xf>
    <xf numFmtId="0" fontId="17" fillId="0" borderId="20" xfId="0" applyFont="1" applyBorder="1" applyAlignment="1">
      <alignment vertical="top"/>
    </xf>
    <xf numFmtId="0" fontId="17" fillId="3" borderId="37" xfId="0" applyFont="1" applyFill="1" applyBorder="1" applyAlignment="1">
      <alignment horizontal="center" vertical="top" wrapText="1"/>
    </xf>
    <xf numFmtId="0" fontId="3" fillId="0" borderId="28" xfId="0" applyFont="1" applyFill="1" applyBorder="1" applyAlignment="1">
      <alignment horizontal="center" vertical="top"/>
    </xf>
    <xf numFmtId="0" fontId="3" fillId="0" borderId="27" xfId="0" applyFont="1" applyFill="1" applyBorder="1" applyAlignment="1">
      <alignment horizontal="center" vertical="top" wrapText="1"/>
    </xf>
    <xf numFmtId="0" fontId="3" fillId="0" borderId="28" xfId="0" applyFont="1" applyFill="1" applyBorder="1" applyAlignment="1">
      <alignment horizontal="center" vertical="top" wrapText="1"/>
    </xf>
    <xf numFmtId="0" fontId="1" fillId="0" borderId="35" xfId="0" applyFont="1" applyBorder="1" applyAlignment="1">
      <alignment horizontal="center" vertical="top" wrapText="1"/>
    </xf>
    <xf numFmtId="164" fontId="8" fillId="0" borderId="26" xfId="0" applyNumberFormat="1" applyFont="1" applyFill="1" applyBorder="1" applyAlignment="1">
      <alignment horizontal="center" vertical="top"/>
    </xf>
    <xf numFmtId="0" fontId="9" fillId="0" borderId="36" xfId="0" applyFont="1" applyFill="1" applyBorder="1" applyAlignment="1">
      <alignment vertical="top" wrapText="1"/>
    </xf>
    <xf numFmtId="0" fontId="3" fillId="0" borderId="36" xfId="0" applyFont="1" applyFill="1" applyBorder="1" applyAlignment="1">
      <alignment horizontal="center" vertical="top" wrapText="1"/>
    </xf>
    <xf numFmtId="164" fontId="8" fillId="0" borderId="55" xfId="0" applyNumberFormat="1" applyFont="1" applyFill="1" applyBorder="1" applyAlignment="1">
      <alignment horizontal="center" vertical="top"/>
    </xf>
    <xf numFmtId="164" fontId="8" fillId="0" borderId="36" xfId="0" applyNumberFormat="1" applyFont="1" applyFill="1" applyBorder="1" applyAlignment="1">
      <alignment horizontal="center" vertical="top"/>
    </xf>
    <xf numFmtId="164" fontId="8" fillId="9" borderId="55" xfId="0" applyNumberFormat="1" applyFont="1" applyFill="1" applyBorder="1" applyAlignment="1">
      <alignment horizontal="center" vertical="top"/>
    </xf>
    <xf numFmtId="164" fontId="8" fillId="9" borderId="36" xfId="0" applyNumberFormat="1" applyFont="1" applyFill="1" applyBorder="1" applyAlignment="1">
      <alignment horizontal="center" vertical="top"/>
    </xf>
    <xf numFmtId="0" fontId="3" fillId="0" borderId="71" xfId="0" applyNumberFormat="1" applyFont="1" applyFill="1" applyBorder="1" applyAlignment="1">
      <alignment horizontal="center" vertical="top"/>
    </xf>
    <xf numFmtId="0" fontId="3" fillId="0" borderId="52" xfId="0" applyNumberFormat="1" applyFont="1" applyFill="1" applyBorder="1" applyAlignment="1">
      <alignment horizontal="center" vertical="top"/>
    </xf>
    <xf numFmtId="1" fontId="3" fillId="0" borderId="6" xfId="0" applyNumberFormat="1" applyFont="1" applyFill="1" applyBorder="1" applyAlignment="1">
      <alignment horizontal="center" vertical="top"/>
    </xf>
    <xf numFmtId="0" fontId="3" fillId="0" borderId="76" xfId="0" applyNumberFormat="1" applyFont="1" applyFill="1" applyBorder="1" applyAlignment="1">
      <alignment horizontal="center" vertical="top"/>
    </xf>
    <xf numFmtId="0" fontId="3" fillId="0" borderId="43" xfId="0" applyFont="1" applyFill="1" applyBorder="1" applyAlignment="1">
      <alignment vertical="top"/>
    </xf>
    <xf numFmtId="0" fontId="17" fillId="0" borderId="39" xfId="0" applyFont="1" applyFill="1" applyBorder="1" applyAlignment="1">
      <alignment vertical="top"/>
    </xf>
    <xf numFmtId="164" fontId="8" fillId="0" borderId="27" xfId="0" applyNumberFormat="1" applyFont="1" applyFill="1" applyBorder="1" applyAlignment="1">
      <alignment horizontal="center" vertical="top"/>
    </xf>
    <xf numFmtId="164" fontId="9" fillId="0" borderId="22" xfId="0" applyNumberFormat="1" applyFont="1" applyFill="1" applyBorder="1" applyAlignment="1">
      <alignment horizontal="center" vertical="top"/>
    </xf>
    <xf numFmtId="0" fontId="9" fillId="0" borderId="59" xfId="0" applyFont="1" applyBorder="1" applyAlignment="1">
      <alignment horizontal="center" vertical="center" wrapText="1"/>
    </xf>
    <xf numFmtId="0" fontId="9" fillId="0" borderId="53" xfId="0" applyFont="1" applyFill="1" applyBorder="1" applyAlignment="1">
      <alignment horizontal="center" vertical="center" wrapText="1"/>
    </xf>
    <xf numFmtId="164" fontId="26" fillId="0" borderId="29" xfId="0" applyNumberFormat="1" applyFont="1" applyBorder="1" applyAlignment="1">
      <alignment horizontal="center" vertical="center"/>
    </xf>
    <xf numFmtId="164" fontId="18" fillId="0" borderId="69" xfId="0" applyNumberFormat="1" applyFont="1" applyBorder="1" applyAlignment="1">
      <alignment horizontal="center" vertical="top"/>
    </xf>
    <xf numFmtId="164" fontId="18" fillId="0" borderId="72" xfId="0" applyNumberFormat="1" applyFont="1" applyBorder="1" applyAlignment="1">
      <alignment horizontal="center" vertical="top"/>
    </xf>
    <xf numFmtId="164" fontId="18" fillId="0" borderId="66" xfId="0" applyNumberFormat="1" applyFont="1" applyBorder="1" applyAlignment="1">
      <alignment horizontal="center" vertical="top"/>
    </xf>
    <xf numFmtId="164" fontId="18" fillId="0" borderId="48" xfId="0" applyNumberFormat="1" applyFont="1" applyBorder="1" applyAlignment="1">
      <alignment horizontal="center" vertical="top"/>
    </xf>
    <xf numFmtId="164" fontId="18" fillId="0" borderId="73" xfId="0" applyNumberFormat="1" applyFont="1" applyBorder="1" applyAlignment="1">
      <alignment horizontal="center" vertical="top"/>
    </xf>
    <xf numFmtId="164" fontId="18" fillId="0" borderId="5" xfId="0" applyNumberFormat="1" applyFont="1" applyBorder="1" applyAlignment="1">
      <alignment horizontal="center" vertical="top"/>
    </xf>
    <xf numFmtId="164" fontId="26" fillId="8" borderId="29" xfId="0" applyNumberFormat="1" applyFont="1" applyFill="1" applyBorder="1" applyAlignment="1">
      <alignment horizontal="center" vertical="top"/>
    </xf>
    <xf numFmtId="164" fontId="26" fillId="4" borderId="29" xfId="0" applyNumberFormat="1" applyFont="1" applyFill="1" applyBorder="1" applyAlignment="1">
      <alignment horizontal="center" vertical="top"/>
    </xf>
    <xf numFmtId="0" fontId="25" fillId="0" borderId="43" xfId="0" applyFont="1" applyBorder="1" applyAlignment="1">
      <alignment vertical="top" wrapText="1"/>
    </xf>
    <xf numFmtId="0" fontId="25" fillId="0" borderId="39" xfId="0" applyFont="1" applyBorder="1" applyAlignment="1">
      <alignment vertical="top" wrapText="1"/>
    </xf>
    <xf numFmtId="164" fontId="8" fillId="10" borderId="55" xfId="0" applyNumberFormat="1" applyFont="1" applyFill="1" applyBorder="1" applyAlignment="1">
      <alignment horizontal="center" vertical="top"/>
    </xf>
    <xf numFmtId="164" fontId="8" fillId="10" borderId="36" xfId="0" applyNumberFormat="1" applyFont="1" applyFill="1" applyBorder="1" applyAlignment="1">
      <alignment horizontal="center" vertical="top"/>
    </xf>
    <xf numFmtId="164" fontId="18" fillId="0" borderId="43" xfId="0" applyNumberFormat="1" applyFont="1" applyBorder="1" applyAlignment="1">
      <alignment horizontal="center" vertical="top"/>
    </xf>
    <xf numFmtId="0" fontId="22" fillId="0" borderId="4" xfId="0" applyFont="1" applyBorder="1" applyAlignment="1">
      <alignment horizontal="center" vertical="top" wrapText="1"/>
    </xf>
    <xf numFmtId="0" fontId="17" fillId="0" borderId="27" xfId="0" applyFont="1" applyFill="1" applyBorder="1" applyAlignment="1">
      <alignment horizontal="center" vertical="top"/>
    </xf>
    <xf numFmtId="0" fontId="17" fillId="0" borderId="9" xfId="0" applyFont="1" applyFill="1" applyBorder="1" applyAlignment="1">
      <alignment horizontal="center" vertical="top" wrapText="1"/>
    </xf>
    <xf numFmtId="0" fontId="17" fillId="0" borderId="27" xfId="0" applyFont="1" applyFill="1" applyBorder="1" applyAlignment="1">
      <alignment horizontal="center" vertical="top" wrapText="1"/>
    </xf>
    <xf numFmtId="0" fontId="24" fillId="3" borderId="18" xfId="0" applyFont="1" applyFill="1" applyBorder="1" applyAlignment="1">
      <alignment vertical="top" wrapText="1"/>
    </xf>
    <xf numFmtId="0" fontId="17" fillId="0" borderId="59" xfId="0" applyFont="1" applyBorder="1" applyAlignment="1">
      <alignment vertical="top"/>
    </xf>
    <xf numFmtId="9" fontId="17" fillId="0" borderId="27" xfId="0" applyNumberFormat="1" applyFont="1" applyFill="1" applyBorder="1" applyAlignment="1">
      <alignment horizontal="center" vertical="top"/>
    </xf>
    <xf numFmtId="0" fontId="17" fillId="3" borderId="18" xfId="0" applyFont="1" applyFill="1" applyBorder="1" applyAlignment="1">
      <alignment horizontal="center" vertical="top" wrapText="1"/>
    </xf>
    <xf numFmtId="0" fontId="17" fillId="3" borderId="20" xfId="0" applyFont="1" applyFill="1" applyBorder="1" applyAlignment="1">
      <alignment horizontal="center" vertical="top" wrapText="1"/>
    </xf>
    <xf numFmtId="0" fontId="17" fillId="2" borderId="29" xfId="0" applyFont="1" applyFill="1" applyBorder="1" applyAlignment="1">
      <alignment vertical="top"/>
    </xf>
    <xf numFmtId="0" fontId="17" fillId="2" borderId="18" xfId="0" applyFont="1" applyFill="1" applyBorder="1" applyAlignment="1">
      <alignment vertical="top"/>
    </xf>
    <xf numFmtId="0" fontId="17" fillId="2" borderId="20" xfId="0" applyFont="1" applyFill="1" applyBorder="1" applyAlignment="1">
      <alignment vertical="top"/>
    </xf>
    <xf numFmtId="0" fontId="17" fillId="0" borderId="9" xfId="0" applyFont="1" applyFill="1" applyBorder="1" applyAlignment="1">
      <alignment horizontal="center" vertical="top"/>
    </xf>
    <xf numFmtId="0" fontId="17" fillId="0" borderId="9" xfId="0" applyNumberFormat="1" applyFont="1" applyFill="1" applyBorder="1" applyAlignment="1">
      <alignment horizontal="center" vertical="top"/>
    </xf>
    <xf numFmtId="0" fontId="17" fillId="0" borderId="10" xfId="0" applyNumberFormat="1" applyFont="1" applyFill="1" applyBorder="1" applyAlignment="1">
      <alignment horizontal="center" vertical="top"/>
    </xf>
    <xf numFmtId="0" fontId="17" fillId="0" borderId="27" xfId="0" applyNumberFormat="1" applyFont="1" applyFill="1" applyBorder="1" applyAlignment="1">
      <alignment horizontal="center" vertical="top"/>
    </xf>
    <xf numFmtId="0" fontId="17" fillId="0" borderId="28" xfId="0" applyNumberFormat="1" applyFont="1" applyFill="1" applyBorder="1" applyAlignment="1">
      <alignment horizontal="center" vertical="top"/>
    </xf>
    <xf numFmtId="9" fontId="17" fillId="0" borderId="56" xfId="0" applyNumberFormat="1" applyFont="1" applyFill="1" applyBorder="1" applyAlignment="1">
      <alignment horizontal="center" vertical="top"/>
    </xf>
    <xf numFmtId="164" fontId="13" fillId="4" borderId="11" xfId="0" applyNumberFormat="1" applyFont="1" applyFill="1" applyBorder="1" applyAlignment="1">
      <alignment horizontal="center" vertical="top"/>
    </xf>
    <xf numFmtId="164" fontId="8" fillId="4" borderId="64" xfId="0" applyNumberFormat="1" applyFont="1" applyFill="1" applyBorder="1" applyAlignment="1">
      <alignment horizontal="center" vertical="top"/>
    </xf>
    <xf numFmtId="164" fontId="8" fillId="10" borderId="27" xfId="0" applyNumberFormat="1" applyFont="1" applyFill="1" applyBorder="1" applyAlignment="1">
      <alignment horizontal="center" vertical="top"/>
    </xf>
    <xf numFmtId="164" fontId="8" fillId="9" borderId="27" xfId="0" applyNumberFormat="1" applyFont="1" applyFill="1" applyBorder="1" applyAlignment="1">
      <alignment horizontal="center" vertical="top"/>
    </xf>
    <xf numFmtId="0" fontId="15" fillId="4" borderId="5" xfId="0" applyFont="1" applyFill="1" applyBorder="1" applyAlignment="1">
      <alignment horizontal="center" vertical="top"/>
    </xf>
    <xf numFmtId="49" fontId="8" fillId="3" borderId="19" xfId="0" applyNumberFormat="1" applyFont="1" applyFill="1" applyBorder="1" applyAlignment="1">
      <alignment horizontal="center" vertical="top"/>
    </xf>
    <xf numFmtId="164" fontId="7" fillId="0" borderId="5" xfId="0" applyNumberFormat="1" applyFont="1" applyBorder="1" applyAlignment="1">
      <alignment horizontal="center" vertical="top"/>
    </xf>
    <xf numFmtId="164" fontId="7" fillId="0" borderId="15" xfId="0" applyNumberFormat="1" applyFont="1" applyBorder="1" applyAlignment="1">
      <alignment horizontal="center" vertical="top"/>
    </xf>
    <xf numFmtId="164" fontId="7" fillId="0" borderId="48" xfId="0" applyNumberFormat="1" applyFont="1" applyBorder="1" applyAlignment="1">
      <alignment horizontal="center" vertical="top"/>
    </xf>
    <xf numFmtId="164" fontId="7" fillId="0" borderId="72" xfId="0" applyNumberFormat="1" applyFont="1" applyBorder="1" applyAlignment="1">
      <alignment horizontal="center" vertical="top"/>
    </xf>
    <xf numFmtId="164" fontId="8" fillId="4" borderId="47" xfId="0" applyNumberFormat="1" applyFont="1" applyFill="1" applyBorder="1" applyAlignment="1">
      <alignment horizontal="center" vertical="top"/>
    </xf>
    <xf numFmtId="164" fontId="6" fillId="0" borderId="19" xfId="0" applyNumberFormat="1" applyFont="1" applyBorder="1" applyAlignment="1">
      <alignment horizontal="center" vertical="center"/>
    </xf>
    <xf numFmtId="164" fontId="6" fillId="8" borderId="19" xfId="0" applyNumberFormat="1" applyFont="1" applyFill="1" applyBorder="1" applyAlignment="1">
      <alignment horizontal="center" vertical="top"/>
    </xf>
    <xf numFmtId="164" fontId="6" fillId="4" borderId="19" xfId="0" applyNumberFormat="1" applyFont="1" applyFill="1" applyBorder="1" applyAlignment="1">
      <alignment horizontal="center" vertical="top"/>
    </xf>
    <xf numFmtId="0" fontId="9" fillId="0" borderId="52" xfId="0" applyFont="1" applyFill="1" applyBorder="1" applyAlignment="1">
      <alignment horizontal="center" vertical="top"/>
    </xf>
    <xf numFmtId="164" fontId="9" fillId="0" borderId="68" xfId="0" applyNumberFormat="1" applyFont="1" applyFill="1" applyBorder="1" applyAlignment="1">
      <alignment horizontal="center" vertical="top"/>
    </xf>
    <xf numFmtId="164" fontId="9" fillId="0" borderId="69" xfId="0" applyNumberFormat="1" applyFont="1" applyFill="1" applyBorder="1" applyAlignment="1">
      <alignment horizontal="center" vertical="top"/>
    </xf>
    <xf numFmtId="164" fontId="9" fillId="0" borderId="72" xfId="0" applyNumberFormat="1" applyFont="1" applyFill="1" applyBorder="1" applyAlignment="1">
      <alignment horizontal="center" vertical="top"/>
    </xf>
    <xf numFmtId="1" fontId="3" fillId="0" borderId="9" xfId="0" applyNumberFormat="1" applyFont="1" applyFill="1" applyBorder="1" applyAlignment="1">
      <alignment horizontal="center" vertical="top"/>
    </xf>
    <xf numFmtId="49" fontId="3" fillId="0" borderId="10" xfId="0" applyNumberFormat="1" applyFont="1" applyFill="1" applyBorder="1" applyAlignment="1">
      <alignment horizontal="center" vertical="top"/>
    </xf>
    <xf numFmtId="0" fontId="3" fillId="0" borderId="39" xfId="0" applyNumberFormat="1" applyFont="1" applyFill="1" applyBorder="1" applyAlignment="1">
      <alignment horizontal="center" vertical="top"/>
    </xf>
    <xf numFmtId="0" fontId="3" fillId="0" borderId="38" xfId="0" applyNumberFormat="1" applyFont="1" applyFill="1" applyBorder="1" applyAlignment="1">
      <alignment horizontal="center" vertical="top"/>
    </xf>
    <xf numFmtId="0" fontId="9" fillId="0" borderId="72" xfId="0" applyFont="1" applyBorder="1" applyAlignment="1">
      <alignment horizontal="center" vertical="top"/>
    </xf>
    <xf numFmtId="164" fontId="9" fillId="0" borderId="78" xfId="0" applyNumberFormat="1" applyFont="1" applyFill="1" applyBorder="1" applyAlignment="1">
      <alignment horizontal="center" vertical="top"/>
    </xf>
    <xf numFmtId="164" fontId="9" fillId="0" borderId="60" xfId="0" applyNumberFormat="1" applyFont="1" applyFill="1" applyBorder="1" applyAlignment="1">
      <alignment horizontal="center" vertical="top"/>
    </xf>
    <xf numFmtId="164" fontId="9" fillId="0" borderId="31" xfId="0" applyNumberFormat="1" applyFont="1" applyFill="1" applyBorder="1" applyAlignment="1">
      <alignment horizontal="center" vertical="top"/>
    </xf>
    <xf numFmtId="164" fontId="9" fillId="0" borderId="49" xfId="0" applyNumberFormat="1" applyFont="1" applyFill="1" applyBorder="1" applyAlignment="1">
      <alignment horizontal="center" vertical="top"/>
    </xf>
    <xf numFmtId="164" fontId="9" fillId="0" borderId="56" xfId="0" applyNumberFormat="1" applyFont="1" applyFill="1" applyBorder="1" applyAlignment="1">
      <alignment horizontal="center" vertical="top"/>
    </xf>
    <xf numFmtId="0" fontId="3" fillId="2" borderId="37" xfId="0" applyFont="1" applyFill="1" applyBorder="1" applyAlignment="1">
      <alignment vertical="top"/>
    </xf>
    <xf numFmtId="0" fontId="3" fillId="2" borderId="36" xfId="0" applyFont="1" applyFill="1" applyBorder="1" applyAlignment="1">
      <alignment vertical="top"/>
    </xf>
    <xf numFmtId="0" fontId="3" fillId="2" borderId="38" xfId="0" applyFont="1" applyFill="1" applyBorder="1" applyAlignment="1">
      <alignment vertical="top"/>
    </xf>
    <xf numFmtId="49" fontId="3" fillId="0" borderId="31" xfId="0" applyNumberFormat="1" applyFont="1" applyFill="1" applyBorder="1" applyAlignment="1">
      <alignment horizontal="center" vertical="top"/>
    </xf>
    <xf numFmtId="164" fontId="8" fillId="4" borderId="37" xfId="0" applyNumberFormat="1" applyFont="1" applyFill="1" applyBorder="1" applyAlignment="1">
      <alignment horizontal="center" vertical="top"/>
    </xf>
    <xf numFmtId="164" fontId="8" fillId="2" borderId="19" xfId="0" applyNumberFormat="1" applyFont="1" applyFill="1" applyBorder="1" applyAlignment="1">
      <alignment horizontal="center" vertical="top"/>
    </xf>
    <xf numFmtId="164" fontId="8" fillId="8" borderId="0" xfId="0" applyNumberFormat="1" applyFont="1" applyFill="1" applyBorder="1" applyAlignment="1">
      <alignment horizontal="center" vertical="top"/>
    </xf>
    <xf numFmtId="49" fontId="8" fillId="8" borderId="0" xfId="0" applyNumberFormat="1" applyFont="1" applyFill="1" applyBorder="1" applyAlignment="1">
      <alignment horizontal="center" vertical="top"/>
    </xf>
    <xf numFmtId="49" fontId="8" fillId="8" borderId="0" xfId="0" applyNumberFormat="1" applyFont="1" applyFill="1" applyBorder="1" applyAlignment="1">
      <alignment horizontal="right" vertical="top"/>
    </xf>
    <xf numFmtId="0" fontId="3" fillId="8" borderId="0" xfId="0" applyFont="1" applyFill="1" applyBorder="1" applyAlignment="1">
      <alignment horizontal="center" vertical="top"/>
    </xf>
    <xf numFmtId="0" fontId="9" fillId="0" borderId="39" xfId="0" applyFont="1" applyBorder="1" applyAlignment="1">
      <alignment horizontal="center" vertical="top"/>
    </xf>
    <xf numFmtId="49" fontId="3" fillId="0" borderId="9" xfId="0" applyNumberFormat="1" applyFont="1" applyFill="1" applyBorder="1" applyAlignment="1">
      <alignment horizontal="center" vertical="top"/>
    </xf>
    <xf numFmtId="164" fontId="16" fillId="0" borderId="72" xfId="0" applyNumberFormat="1" applyFont="1" applyFill="1" applyBorder="1" applyAlignment="1">
      <alignment horizontal="center" vertical="top"/>
    </xf>
    <xf numFmtId="164" fontId="9" fillId="0" borderId="4" xfId="0" applyNumberFormat="1" applyFont="1" applyFill="1" applyBorder="1" applyAlignment="1">
      <alignment horizontal="center" vertical="top"/>
    </xf>
    <xf numFmtId="164" fontId="9" fillId="0" borderId="33" xfId="0" applyNumberFormat="1" applyFont="1" applyFill="1" applyBorder="1" applyAlignment="1">
      <alignment horizontal="center" vertical="top"/>
    </xf>
    <xf numFmtId="164" fontId="9" fillId="0" borderId="53" xfId="0" applyNumberFormat="1" applyFont="1" applyFill="1" applyBorder="1" applyAlignment="1">
      <alignment horizontal="center" vertical="top"/>
    </xf>
    <xf numFmtId="164" fontId="9" fillId="0" borderId="48" xfId="0" applyNumberFormat="1" applyFont="1" applyFill="1" applyBorder="1" applyAlignment="1">
      <alignment horizontal="center" vertical="top"/>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164" fontId="9" fillId="0" borderId="6" xfId="0" applyNumberFormat="1" applyFont="1" applyFill="1" applyBorder="1" applyAlignment="1">
      <alignment horizontal="center" vertical="top"/>
    </xf>
    <xf numFmtId="0" fontId="1" fillId="0" borderId="4" xfId="0" applyFont="1" applyBorder="1" applyAlignment="1">
      <alignment horizontal="center" vertical="top" wrapText="1"/>
    </xf>
    <xf numFmtId="49" fontId="9" fillId="0" borderId="33" xfId="0" applyNumberFormat="1" applyFont="1" applyBorder="1" applyAlignment="1">
      <alignment horizontal="center" vertical="top" wrapText="1"/>
    </xf>
    <xf numFmtId="0" fontId="9" fillId="0" borderId="30" xfId="0" applyFont="1" applyFill="1" applyBorder="1" applyAlignment="1">
      <alignment vertical="top" wrapText="1"/>
    </xf>
    <xf numFmtId="0" fontId="3" fillId="0" borderId="9" xfId="0" applyFont="1" applyFill="1" applyBorder="1" applyAlignment="1">
      <alignment horizontal="center" vertical="top"/>
    </xf>
    <xf numFmtId="0" fontId="9" fillId="0" borderId="3" xfId="0" applyFont="1" applyFill="1" applyBorder="1" applyAlignment="1">
      <alignment vertical="top" wrapText="1"/>
    </xf>
    <xf numFmtId="0" fontId="3" fillId="0" borderId="9" xfId="0" applyNumberFormat="1" applyFont="1" applyFill="1" applyBorder="1" applyAlignment="1">
      <alignment horizontal="center" vertical="top"/>
    </xf>
    <xf numFmtId="0" fontId="3" fillId="0" borderId="27" xfId="0" applyNumberFormat="1" applyFont="1" applyFill="1" applyBorder="1" applyAlignment="1">
      <alignment horizontal="center" vertical="top"/>
    </xf>
    <xf numFmtId="0" fontId="17" fillId="0" borderId="59" xfId="0" applyFont="1" applyFill="1" applyBorder="1" applyAlignment="1">
      <alignment vertical="top" wrapText="1"/>
    </xf>
    <xf numFmtId="0" fontId="23" fillId="0" borderId="71" xfId="0" applyFont="1" applyBorder="1" applyAlignment="1">
      <alignment vertical="top" wrapText="1"/>
    </xf>
    <xf numFmtId="0" fontId="23" fillId="0" borderId="37" xfId="0" applyFont="1" applyBorder="1" applyAlignment="1">
      <alignment vertical="top" wrapText="1"/>
    </xf>
    <xf numFmtId="0" fontId="23" fillId="0" borderId="38" xfId="0" applyFont="1" applyBorder="1" applyAlignment="1">
      <alignment vertical="top" wrapText="1"/>
    </xf>
    <xf numFmtId="49" fontId="8" fillId="0" borderId="31" xfId="0" applyNumberFormat="1" applyFont="1" applyBorder="1" applyAlignment="1">
      <alignment horizontal="center" vertical="top"/>
    </xf>
    <xf numFmtId="49" fontId="8" fillId="0" borderId="27" xfId="0" applyNumberFormat="1" applyFont="1" applyBorder="1" applyAlignment="1">
      <alignment horizontal="center" vertical="top"/>
    </xf>
    <xf numFmtId="49" fontId="9" fillId="0" borderId="53" xfId="0" applyNumberFormat="1" applyFont="1" applyBorder="1" applyAlignment="1">
      <alignment horizontal="center" vertical="top"/>
    </xf>
    <xf numFmtId="49" fontId="9" fillId="0" borderId="41" xfId="0" applyNumberFormat="1" applyFont="1" applyBorder="1" applyAlignment="1">
      <alignment horizontal="center" vertical="top"/>
    </xf>
    <xf numFmtId="49" fontId="8" fillId="2" borderId="61" xfId="0" applyNumberFormat="1" applyFont="1" applyFill="1" applyBorder="1" applyAlignment="1">
      <alignment horizontal="center" vertical="top"/>
    </xf>
    <xf numFmtId="49" fontId="8" fillId="2" borderId="62" xfId="0" applyNumberFormat="1" applyFont="1" applyFill="1" applyBorder="1" applyAlignment="1">
      <alignment horizontal="center" vertical="top"/>
    </xf>
    <xf numFmtId="49" fontId="8" fillId="3" borderId="49" xfId="0" applyNumberFormat="1" applyFont="1" applyFill="1" applyBorder="1" applyAlignment="1">
      <alignment horizontal="center" vertical="top"/>
    </xf>
    <xf numFmtId="49" fontId="8" fillId="3" borderId="12" xfId="0" applyNumberFormat="1" applyFont="1" applyFill="1" applyBorder="1" applyAlignment="1">
      <alignment horizontal="center" vertical="top"/>
    </xf>
    <xf numFmtId="49" fontId="8" fillId="0" borderId="49" xfId="0" applyNumberFormat="1" applyFont="1" applyBorder="1" applyAlignment="1">
      <alignment horizontal="center" vertical="top"/>
    </xf>
    <xf numFmtId="49" fontId="8" fillId="0" borderId="12" xfId="0" applyNumberFormat="1" applyFont="1" applyBorder="1" applyAlignment="1">
      <alignment horizontal="center" vertical="top"/>
    </xf>
    <xf numFmtId="0" fontId="7" fillId="0" borderId="65" xfId="0" applyFont="1" applyFill="1" applyBorder="1" applyAlignment="1">
      <alignment vertical="top" wrapText="1"/>
    </xf>
    <xf numFmtId="0" fontId="7" fillId="0" borderId="58" xfId="0" applyFont="1" applyFill="1" applyBorder="1" applyAlignment="1">
      <alignment vertical="top" wrapText="1"/>
    </xf>
    <xf numFmtId="49" fontId="3" fillId="0" borderId="24" xfId="0" applyNumberFormat="1" applyFont="1" applyBorder="1" applyAlignment="1">
      <alignment horizontal="center" vertical="top"/>
    </xf>
    <xf numFmtId="49" fontId="3" fillId="0" borderId="11" xfId="0" applyNumberFormat="1" applyFont="1" applyBorder="1" applyAlignment="1">
      <alignment horizontal="center" vertical="top"/>
    </xf>
    <xf numFmtId="49" fontId="9" fillId="0" borderId="24" xfId="0" applyNumberFormat="1" applyFont="1" applyBorder="1" applyAlignment="1">
      <alignment horizontal="center" vertical="top"/>
    </xf>
    <xf numFmtId="49" fontId="9" fillId="0" borderId="11" xfId="0" applyNumberFormat="1" applyFont="1" applyBorder="1" applyAlignment="1">
      <alignment horizontal="center" vertical="top"/>
    </xf>
    <xf numFmtId="49" fontId="8" fillId="3" borderId="44" xfId="0" applyNumberFormat="1" applyFont="1" applyFill="1" applyBorder="1" applyAlignment="1">
      <alignment horizontal="center" vertical="top"/>
    </xf>
    <xf numFmtId="49" fontId="8" fillId="3" borderId="58" xfId="0" applyNumberFormat="1" applyFont="1" applyFill="1" applyBorder="1" applyAlignment="1">
      <alignment horizontal="center" vertical="top"/>
    </xf>
    <xf numFmtId="49" fontId="8" fillId="2" borderId="69" xfId="0" applyNumberFormat="1" applyFont="1" applyFill="1" applyBorder="1" applyAlignment="1">
      <alignment horizontal="center" vertical="top"/>
    </xf>
    <xf numFmtId="49" fontId="8" fillId="3" borderId="56" xfId="0" applyNumberFormat="1" applyFont="1" applyFill="1" applyBorder="1" applyAlignment="1">
      <alignment horizontal="center" vertical="top"/>
    </xf>
    <xf numFmtId="49" fontId="8" fillId="0" borderId="56" xfId="0" applyNumberFormat="1" applyFont="1" applyBorder="1" applyAlignment="1">
      <alignment horizontal="center" vertical="top"/>
    </xf>
    <xf numFmtId="49" fontId="8" fillId="3" borderId="34" xfId="0" applyNumberFormat="1" applyFont="1" applyFill="1" applyBorder="1" applyAlignment="1">
      <alignment horizontal="right" vertical="top"/>
    </xf>
    <xf numFmtId="49" fontId="8" fillId="3" borderId="2" xfId="0" applyNumberFormat="1" applyFont="1" applyFill="1" applyBorder="1" applyAlignment="1">
      <alignment horizontal="right" vertical="top"/>
    </xf>
    <xf numFmtId="49" fontId="8" fillId="3" borderId="17" xfId="0" applyNumberFormat="1" applyFont="1" applyFill="1" applyBorder="1" applyAlignment="1">
      <alignment horizontal="right" vertical="top"/>
    </xf>
    <xf numFmtId="49" fontId="9" fillId="0" borderId="59" xfId="0" applyNumberFormat="1" applyFont="1" applyBorder="1" applyAlignment="1">
      <alignment horizontal="center" vertical="top"/>
    </xf>
    <xf numFmtId="49" fontId="9" fillId="0" borderId="37" xfId="0" applyNumberFormat="1" applyFont="1" applyBorder="1" applyAlignment="1">
      <alignment horizontal="center" vertical="top"/>
    </xf>
    <xf numFmtId="0" fontId="7" fillId="0" borderId="66" xfId="0" applyFont="1" applyBorder="1" applyAlignment="1">
      <alignment horizontal="left" vertical="top" wrapText="1"/>
    </xf>
    <xf numFmtId="0" fontId="1" fillId="0" borderId="64" xfId="0" applyFont="1" applyBorder="1" applyAlignment="1">
      <alignment vertical="top" wrapText="1"/>
    </xf>
    <xf numFmtId="0" fontId="1" fillId="0" borderId="67" xfId="0" applyFont="1" applyBorder="1" applyAlignment="1">
      <alignment vertical="top" wrapText="1"/>
    </xf>
    <xf numFmtId="0" fontId="6" fillId="2" borderId="74" xfId="0" applyFont="1" applyFill="1" applyBorder="1" applyAlignment="1">
      <alignment horizontal="left" vertical="top"/>
    </xf>
    <xf numFmtId="0" fontId="6" fillId="2" borderId="71" xfId="0" applyFont="1" applyFill="1" applyBorder="1" applyAlignment="1">
      <alignment horizontal="left" vertical="top"/>
    </xf>
    <xf numFmtId="0" fontId="8" fillId="3" borderId="2" xfId="0" applyFont="1" applyFill="1" applyBorder="1" applyAlignment="1">
      <alignment horizontal="left" vertical="top" wrapText="1"/>
    </xf>
    <xf numFmtId="0" fontId="8" fillId="3" borderId="17" xfId="0" applyFont="1" applyFill="1" applyBorder="1" applyAlignment="1">
      <alignment horizontal="left" vertical="top" wrapText="1"/>
    </xf>
    <xf numFmtId="49" fontId="8" fillId="3" borderId="1" xfId="0" applyNumberFormat="1" applyFont="1" applyFill="1" applyBorder="1" applyAlignment="1">
      <alignment horizontal="right" vertical="top"/>
    </xf>
    <xf numFmtId="49" fontId="8" fillId="3" borderId="27" xfId="0" applyNumberFormat="1" applyFont="1" applyFill="1" applyBorder="1" applyAlignment="1">
      <alignment horizontal="right" vertical="top"/>
    </xf>
    <xf numFmtId="0" fontId="7" fillId="0" borderId="32" xfId="0" applyFont="1" applyFill="1" applyBorder="1" applyAlignment="1">
      <alignment vertical="top" wrapText="1"/>
    </xf>
    <xf numFmtId="0" fontId="7" fillId="0" borderId="28" xfId="0" applyFont="1" applyFill="1" applyBorder="1" applyAlignment="1">
      <alignment vertical="top" wrapText="1"/>
    </xf>
    <xf numFmtId="0" fontId="9" fillId="5" borderId="57" xfId="0" applyFont="1" applyFill="1" applyBorder="1" applyAlignment="1">
      <alignment horizontal="left" vertical="top" wrapText="1"/>
    </xf>
    <xf numFmtId="0" fontId="9" fillId="5" borderId="55" xfId="0" applyFont="1" applyFill="1" applyBorder="1" applyAlignment="1">
      <alignment horizontal="left" vertical="top" wrapText="1"/>
    </xf>
    <xf numFmtId="49" fontId="3" fillId="0" borderId="53" xfId="0" applyNumberFormat="1" applyFont="1" applyBorder="1" applyAlignment="1">
      <alignment horizontal="center" vertical="top"/>
    </xf>
    <xf numFmtId="49" fontId="3" fillId="0" borderId="41" xfId="0" applyNumberFormat="1" applyFont="1" applyBorder="1" applyAlignment="1">
      <alignment horizontal="center" vertical="top"/>
    </xf>
    <xf numFmtId="49" fontId="8" fillId="3" borderId="37" xfId="0" applyNumberFormat="1" applyFont="1" applyFill="1" applyBorder="1" applyAlignment="1">
      <alignment horizontal="right" vertical="top"/>
    </xf>
    <xf numFmtId="49" fontId="8" fillId="3" borderId="36" xfId="0" applyNumberFormat="1" applyFont="1" applyFill="1" applyBorder="1" applyAlignment="1">
      <alignment horizontal="right" vertical="top"/>
    </xf>
    <xf numFmtId="49" fontId="8" fillId="3" borderId="38" xfId="0" applyNumberFormat="1" applyFont="1" applyFill="1" applyBorder="1" applyAlignment="1">
      <alignment horizontal="right" vertical="top"/>
    </xf>
    <xf numFmtId="0" fontId="6" fillId="0" borderId="29" xfId="0" applyFont="1" applyBorder="1" applyAlignment="1">
      <alignment horizontal="center" vertical="center" wrapText="1"/>
    </xf>
    <xf numFmtId="0" fontId="1" fillId="0" borderId="18" xfId="0" applyFont="1" applyBorder="1" applyAlignment="1">
      <alignment vertical="center" wrapText="1"/>
    </xf>
    <xf numFmtId="0" fontId="1" fillId="0" borderId="20" xfId="0" applyFont="1" applyBorder="1" applyAlignment="1">
      <alignment vertical="center" wrapText="1"/>
    </xf>
    <xf numFmtId="49" fontId="8" fillId="3" borderId="28" xfId="0" applyNumberFormat="1" applyFont="1" applyFill="1" applyBorder="1" applyAlignment="1">
      <alignment horizontal="right" vertical="top"/>
    </xf>
    <xf numFmtId="0" fontId="9" fillId="5" borderId="25" xfId="0" applyFont="1" applyFill="1" applyBorder="1" applyAlignment="1">
      <alignment horizontal="left" vertical="top" wrapText="1"/>
    </xf>
    <xf numFmtId="0" fontId="6" fillId="2" borderId="18" xfId="0" applyFont="1" applyFill="1" applyBorder="1" applyAlignment="1">
      <alignment horizontal="left" vertical="top"/>
    </xf>
    <xf numFmtId="0" fontId="6" fillId="2" borderId="36" xfId="0" applyFont="1" applyFill="1" applyBorder="1" applyAlignment="1">
      <alignment horizontal="left" vertical="top"/>
    </xf>
    <xf numFmtId="0" fontId="6" fillId="2" borderId="20" xfId="0" applyFont="1" applyFill="1" applyBorder="1" applyAlignment="1">
      <alignment horizontal="left" vertical="top"/>
    </xf>
    <xf numFmtId="49" fontId="8" fillId="2" borderId="16" xfId="0" applyNumberFormat="1" applyFont="1" applyFill="1" applyBorder="1" applyAlignment="1">
      <alignment horizontal="right" vertical="top"/>
    </xf>
    <xf numFmtId="49" fontId="8" fillId="2" borderId="18" xfId="0" applyNumberFormat="1" applyFont="1" applyFill="1" applyBorder="1" applyAlignment="1">
      <alignment horizontal="right" vertical="top"/>
    </xf>
    <xf numFmtId="49" fontId="8" fillId="2" borderId="20" xfId="0" applyNumberFormat="1" applyFont="1" applyFill="1" applyBorder="1" applyAlignment="1">
      <alignment horizontal="right" vertical="top"/>
    </xf>
    <xf numFmtId="49" fontId="8" fillId="3" borderId="31"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0" fontId="9" fillId="0" borderId="30" xfId="0" applyFont="1" applyFill="1" applyBorder="1" applyAlignment="1">
      <alignment vertical="top" wrapText="1"/>
    </xf>
    <xf numFmtId="0" fontId="25" fillId="0" borderId="3" xfId="0" applyFont="1" applyBorder="1" applyAlignment="1">
      <alignment vertical="top" wrapText="1"/>
    </xf>
    <xf numFmtId="0" fontId="26" fillId="4" borderId="1" xfId="0" applyFont="1" applyFill="1" applyBorder="1" applyAlignment="1">
      <alignment horizontal="right" vertical="top" wrapText="1"/>
    </xf>
    <xf numFmtId="0" fontId="18" fillId="0" borderId="2" xfId="0" applyFont="1" applyBorder="1" applyAlignment="1">
      <alignment vertical="top" wrapText="1"/>
    </xf>
    <xf numFmtId="0" fontId="18" fillId="0" borderId="17" xfId="0" applyFont="1" applyBorder="1" applyAlignment="1">
      <alignment vertical="top" wrapText="1"/>
    </xf>
    <xf numFmtId="0" fontId="7" fillId="0" borderId="3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28" xfId="0" applyFont="1" applyFill="1" applyBorder="1" applyAlignment="1">
      <alignment horizontal="left" vertical="top" wrapText="1"/>
    </xf>
    <xf numFmtId="49" fontId="3" fillId="0" borderId="23" xfId="0" applyNumberFormat="1" applyFont="1" applyBorder="1" applyAlignment="1">
      <alignment horizontal="center" vertical="top"/>
    </xf>
    <xf numFmtId="49" fontId="3" fillId="0" borderId="0" xfId="0" applyNumberFormat="1" applyFont="1" applyBorder="1" applyAlignment="1">
      <alignment horizontal="center" vertical="top"/>
    </xf>
    <xf numFmtId="49" fontId="3" fillId="0" borderId="14" xfId="0" applyNumberFormat="1" applyFont="1" applyBorder="1" applyAlignment="1">
      <alignment horizontal="center" vertical="top"/>
    </xf>
    <xf numFmtId="49" fontId="9" fillId="0" borderId="33"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0" fontId="22" fillId="0" borderId="4" xfId="0" applyFont="1" applyBorder="1" applyAlignment="1">
      <alignment horizontal="center" vertical="top" wrapText="1"/>
    </xf>
    <xf numFmtId="0" fontId="22" fillId="0" borderId="35" xfId="0" applyFont="1" applyBorder="1" applyAlignment="1">
      <alignment horizontal="center" vertical="top" wrapText="1"/>
    </xf>
    <xf numFmtId="49" fontId="8" fillId="0" borderId="31"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0" fontId="1" fillId="0" borderId="9" xfId="0" applyFont="1" applyBorder="1" applyAlignment="1">
      <alignment horizontal="center" vertical="top" wrapText="1"/>
    </xf>
    <xf numFmtId="0" fontId="1" fillId="0" borderId="27" xfId="0" applyFont="1" applyBorder="1" applyAlignment="1">
      <alignment horizontal="center" vertical="top" wrapText="1"/>
    </xf>
    <xf numFmtId="0" fontId="25" fillId="0" borderId="34" xfId="0" applyFont="1" applyBorder="1" applyAlignment="1">
      <alignment vertical="top" wrapText="1"/>
    </xf>
    <xf numFmtId="0" fontId="9" fillId="0" borderId="3" xfId="0" applyFont="1" applyBorder="1" applyAlignment="1">
      <alignment horizontal="left" vertical="top" wrapText="1"/>
    </xf>
    <xf numFmtId="0" fontId="9" fillId="0" borderId="34" xfId="0" applyFont="1" applyBorder="1" applyAlignment="1">
      <alignment horizontal="left" vertical="top" wrapText="1"/>
    </xf>
    <xf numFmtId="0" fontId="9" fillId="0" borderId="9" xfId="0" applyFont="1" applyBorder="1" applyAlignment="1">
      <alignment horizontal="left" vertical="top" wrapText="1"/>
    </xf>
    <xf numFmtId="0" fontId="1" fillId="0" borderId="56" xfId="0" applyFont="1" applyBorder="1" applyAlignment="1">
      <alignment horizontal="left" vertical="top" wrapText="1"/>
    </xf>
    <xf numFmtId="49" fontId="3" fillId="0" borderId="77" xfId="0" applyNumberFormat="1" applyFont="1" applyBorder="1" applyAlignment="1">
      <alignment horizontal="center" vertical="top"/>
    </xf>
    <xf numFmtId="0" fontId="1" fillId="0" borderId="34" xfId="0" applyFont="1" applyBorder="1" applyAlignment="1">
      <alignment horizontal="left" vertical="top" wrapText="1"/>
    </xf>
    <xf numFmtId="0" fontId="6" fillId="6" borderId="1" xfId="0" applyFont="1" applyFill="1" applyBorder="1" applyAlignment="1">
      <alignment horizontal="right" vertical="top" wrapText="1"/>
    </xf>
    <xf numFmtId="0" fontId="1" fillId="6" borderId="2" xfId="0" applyFont="1" applyFill="1" applyBorder="1" applyAlignment="1">
      <alignment vertical="top" wrapText="1"/>
    </xf>
    <xf numFmtId="0" fontId="1" fillId="6" borderId="16" xfId="0" applyFont="1" applyFill="1" applyBorder="1" applyAlignment="1">
      <alignment vertical="top" wrapText="1"/>
    </xf>
    <xf numFmtId="0" fontId="7" fillId="0" borderId="64" xfId="0" applyFont="1" applyBorder="1" applyAlignment="1">
      <alignment horizontal="left" vertical="top" wrapText="1"/>
    </xf>
    <xf numFmtId="0" fontId="7" fillId="0" borderId="67" xfId="0" applyFont="1" applyBorder="1" applyAlignment="1">
      <alignment horizontal="left" vertical="top" wrapText="1"/>
    </xf>
    <xf numFmtId="0" fontId="7" fillId="0" borderId="68" xfId="0" applyFont="1" applyBorder="1" applyAlignment="1">
      <alignment horizontal="left" vertical="top" wrapText="1"/>
    </xf>
    <xf numFmtId="0" fontId="1" fillId="0" borderId="56" xfId="0" applyFont="1" applyBorder="1" applyAlignment="1">
      <alignment vertical="top" wrapText="1"/>
    </xf>
    <xf numFmtId="0" fontId="1" fillId="0" borderId="60" xfId="0" applyFont="1" applyBorder="1" applyAlignment="1">
      <alignment vertical="top" wrapText="1"/>
    </xf>
    <xf numFmtId="0" fontId="7" fillId="5" borderId="66" xfId="0" applyFont="1" applyFill="1" applyBorder="1" applyAlignment="1">
      <alignment horizontal="left" vertical="top" wrapText="1"/>
    </xf>
    <xf numFmtId="0" fontId="1" fillId="5" borderId="64" xfId="0" applyFont="1" applyFill="1" applyBorder="1" applyAlignment="1">
      <alignment horizontal="left" vertical="top" wrapText="1"/>
    </xf>
    <xf numFmtId="0" fontId="1" fillId="5" borderId="67" xfId="0" applyFont="1" applyFill="1" applyBorder="1" applyAlignment="1">
      <alignment horizontal="left" vertical="top" wrapText="1"/>
    </xf>
    <xf numFmtId="0" fontId="7" fillId="0" borderId="63" xfId="0" applyFont="1" applyBorder="1" applyAlignment="1">
      <alignment horizontal="left" vertical="top" wrapText="1"/>
    </xf>
    <xf numFmtId="0" fontId="1" fillId="0" borderId="45" xfId="0" applyFont="1" applyBorder="1" applyAlignment="1">
      <alignment vertical="top" wrapText="1"/>
    </xf>
    <xf numFmtId="0" fontId="1" fillId="0" borderId="54" xfId="0" applyFont="1" applyBorder="1" applyAlignment="1">
      <alignment vertical="top" wrapText="1"/>
    </xf>
    <xf numFmtId="49" fontId="8" fillId="6" borderId="16" xfId="0" applyNumberFormat="1" applyFont="1" applyFill="1" applyBorder="1" applyAlignment="1">
      <alignment horizontal="right" vertical="top"/>
    </xf>
    <xf numFmtId="49" fontId="8" fillId="6" borderId="18" xfId="0" applyNumberFormat="1" applyFont="1" applyFill="1" applyBorder="1" applyAlignment="1">
      <alignment horizontal="right" vertical="top"/>
    </xf>
    <xf numFmtId="49" fontId="8" fillId="6" borderId="70" xfId="0" applyNumberFormat="1" applyFont="1" applyFill="1" applyBorder="1" applyAlignment="1">
      <alignment horizontal="right" vertical="top"/>
    </xf>
    <xf numFmtId="0" fontId="3" fillId="6" borderId="29" xfId="0" applyFont="1" applyFill="1" applyBorder="1" applyAlignment="1">
      <alignment horizontal="center" vertical="top"/>
    </xf>
    <xf numFmtId="0" fontId="3" fillId="6" borderId="18" xfId="0" applyFont="1" applyFill="1" applyBorder="1" applyAlignment="1">
      <alignment horizontal="center" vertical="top"/>
    </xf>
    <xf numFmtId="0" fontId="3" fillId="6" borderId="20" xfId="0" applyFont="1" applyFill="1" applyBorder="1" applyAlignment="1">
      <alignment horizontal="center" vertical="top"/>
    </xf>
    <xf numFmtId="49" fontId="4" fillId="0" borderId="0" xfId="0" applyNumberFormat="1" applyFont="1" applyFill="1" applyBorder="1" applyAlignment="1">
      <alignment horizontal="left" vertical="top" wrapText="1"/>
    </xf>
    <xf numFmtId="0" fontId="10" fillId="0" borderId="0" xfId="0" applyFont="1" applyAlignment="1">
      <alignment horizontal="left" vertical="top" wrapText="1"/>
    </xf>
    <xf numFmtId="49" fontId="3" fillId="0" borderId="42"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44" xfId="0" applyFont="1" applyBorder="1" applyAlignment="1">
      <alignment horizontal="center" vertical="top" wrapText="1"/>
    </xf>
    <xf numFmtId="0" fontId="1" fillId="0" borderId="44" xfId="0" applyFont="1" applyBorder="1" applyAlignment="1">
      <alignment vertical="top" wrapText="1"/>
    </xf>
    <xf numFmtId="49" fontId="8" fillId="3" borderId="16" xfId="0" applyNumberFormat="1" applyFont="1" applyFill="1" applyBorder="1" applyAlignment="1">
      <alignment horizontal="right" vertical="top"/>
    </xf>
    <xf numFmtId="49" fontId="8" fillId="3" borderId="18" xfId="0" applyNumberFormat="1" applyFont="1" applyFill="1" applyBorder="1" applyAlignment="1">
      <alignment horizontal="right" vertical="top"/>
    </xf>
    <xf numFmtId="0" fontId="3" fillId="0" borderId="50" xfId="0" applyFont="1" applyBorder="1" applyAlignment="1">
      <alignment horizontal="center" vertical="center" textRotation="90" wrapText="1"/>
    </xf>
    <xf numFmtId="0" fontId="3" fillId="0" borderId="63"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3" fillId="0" borderId="49" xfId="0" applyFont="1" applyBorder="1" applyAlignment="1">
      <alignment horizontal="center" vertical="center" textRotation="90" wrapText="1"/>
    </xf>
    <xf numFmtId="0" fontId="3" fillId="0" borderId="45"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53" xfId="0" applyNumberFormat="1" applyFont="1" applyBorder="1" applyAlignment="1">
      <alignment horizontal="center" vertical="center" textRotation="90" wrapText="1"/>
    </xf>
    <xf numFmtId="0" fontId="3" fillId="0" borderId="15" xfId="0" applyNumberFormat="1" applyFont="1" applyBorder="1" applyAlignment="1">
      <alignment horizontal="center" vertical="center" textRotation="90" wrapText="1"/>
    </xf>
    <xf numFmtId="0" fontId="3" fillId="0" borderId="41" xfId="0" applyNumberFormat="1" applyFont="1" applyBorder="1" applyAlignment="1">
      <alignment horizontal="center" vertical="center" textRotation="90" wrapText="1"/>
    </xf>
    <xf numFmtId="0" fontId="8" fillId="2" borderId="18" xfId="0" applyFont="1" applyFill="1" applyBorder="1" applyAlignment="1">
      <alignment horizontal="left" vertical="top"/>
    </xf>
    <xf numFmtId="0" fontId="8" fillId="2" borderId="20" xfId="0" applyFont="1" applyFill="1" applyBorder="1" applyAlignment="1">
      <alignment horizontal="left" vertical="top"/>
    </xf>
    <xf numFmtId="0" fontId="3" fillId="0" borderId="53"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41" xfId="0" applyFont="1" applyBorder="1" applyAlignment="1">
      <alignment horizontal="center" vertical="center" textRotation="90" wrapText="1"/>
    </xf>
    <xf numFmtId="49" fontId="8" fillId="3" borderId="65" xfId="0" applyNumberFormat="1" applyFont="1" applyFill="1" applyBorder="1" applyAlignment="1">
      <alignment horizontal="center" vertical="top"/>
    </xf>
    <xf numFmtId="0" fontId="7" fillId="0" borderId="33" xfId="0" applyFont="1" applyFill="1" applyBorder="1" applyAlignment="1">
      <alignment horizontal="left" vertical="top" wrapText="1"/>
    </xf>
    <xf numFmtId="0" fontId="7" fillId="0" borderId="35" xfId="0" applyFont="1" applyFill="1" applyBorder="1" applyAlignment="1">
      <alignment horizontal="left" vertical="top" wrapText="1"/>
    </xf>
    <xf numFmtId="49" fontId="9" fillId="0" borderId="61" xfId="0" applyNumberFormat="1" applyFont="1" applyBorder="1" applyAlignment="1">
      <alignment horizontal="center" vertical="top"/>
    </xf>
    <xf numFmtId="49" fontId="9" fillId="0" borderId="62" xfId="0" applyNumberFormat="1" applyFont="1" applyBorder="1" applyAlignment="1">
      <alignment horizontal="center" vertical="top"/>
    </xf>
    <xf numFmtId="49" fontId="8" fillId="2" borderId="50" xfId="0" applyNumberFormat="1" applyFont="1" applyFill="1" applyBorder="1" applyAlignment="1">
      <alignment horizontal="center" vertical="top"/>
    </xf>
    <xf numFmtId="49" fontId="8" fillId="2" borderId="13" xfId="0" applyNumberFormat="1" applyFont="1" applyFill="1" applyBorder="1" applyAlignment="1">
      <alignment horizontal="center" vertical="top"/>
    </xf>
    <xf numFmtId="0" fontId="9" fillId="0" borderId="7" xfId="0" applyFont="1" applyBorder="1" applyAlignment="1">
      <alignment horizontal="center" vertical="center" textRotation="90" wrapText="1"/>
    </xf>
    <xf numFmtId="0" fontId="22" fillId="0" borderId="34" xfId="0" applyFont="1" applyBorder="1"/>
    <xf numFmtId="0" fontId="9" fillId="0" borderId="8" xfId="0" applyFont="1" applyFill="1" applyBorder="1" applyAlignment="1">
      <alignment horizontal="center" vertical="center" textRotation="90" wrapText="1"/>
    </xf>
    <xf numFmtId="0" fontId="22" fillId="0" borderId="28" xfId="0" applyFont="1" applyBorder="1"/>
    <xf numFmtId="49" fontId="8" fillId="0" borderId="9" xfId="0" applyNumberFormat="1" applyFont="1" applyBorder="1" applyAlignment="1">
      <alignment horizontal="center" vertical="top"/>
    </xf>
    <xf numFmtId="0" fontId="7" fillId="0" borderId="4" xfId="0" applyFont="1" applyFill="1" applyBorder="1" applyAlignment="1">
      <alignment horizontal="left" vertical="top" wrapText="1"/>
    </xf>
    <xf numFmtId="49" fontId="3" fillId="0" borderId="5" xfId="0" applyNumberFormat="1" applyFont="1" applyBorder="1" applyAlignment="1">
      <alignment horizontal="center" vertical="top"/>
    </xf>
    <xf numFmtId="49" fontId="9" fillId="0" borderId="43" xfId="0" applyNumberFormat="1" applyFont="1" applyBorder="1" applyAlignment="1">
      <alignment horizontal="center" vertical="top"/>
    </xf>
    <xf numFmtId="0" fontId="20" fillId="0" borderId="0" xfId="0" applyFont="1" applyAlignment="1">
      <alignment vertical="top" wrapText="1"/>
    </xf>
    <xf numFmtId="0" fontId="0" fillId="0" borderId="0" xfId="0" applyAlignment="1">
      <alignment vertical="top" wrapText="1"/>
    </xf>
    <xf numFmtId="0" fontId="17" fillId="0" borderId="59" xfId="0" applyFont="1" applyBorder="1" applyAlignment="1">
      <alignment vertical="top" wrapText="1"/>
    </xf>
    <xf numFmtId="0" fontId="23" fillId="0" borderId="43" xfId="0" applyFont="1" applyBorder="1" applyAlignment="1">
      <alignment vertical="top" wrapText="1"/>
    </xf>
    <xf numFmtId="0" fontId="23" fillId="0" borderId="39" xfId="0" applyFont="1" applyBorder="1" applyAlignment="1">
      <alignment vertical="top" wrapText="1"/>
    </xf>
    <xf numFmtId="0" fontId="14" fillId="0" borderId="0" xfId="0" applyFont="1" applyAlignment="1">
      <alignment horizontal="left" wrapText="1"/>
    </xf>
    <xf numFmtId="0" fontId="25" fillId="0" borderId="0" xfId="0" applyFont="1" applyAlignment="1">
      <alignment wrapText="1"/>
    </xf>
    <xf numFmtId="0" fontId="3" fillId="0" borderId="59" xfId="0" applyFont="1" applyFill="1" applyBorder="1" applyAlignment="1">
      <alignment vertical="top" wrapText="1"/>
    </xf>
    <xf numFmtId="0" fontId="25" fillId="0" borderId="71" xfId="0" applyFont="1" applyBorder="1" applyAlignment="1">
      <alignment vertical="top" wrapText="1"/>
    </xf>
    <xf numFmtId="0" fontId="25" fillId="0" borderId="43" xfId="0" applyFont="1" applyBorder="1" applyAlignment="1">
      <alignment vertical="top" wrapText="1"/>
    </xf>
    <xf numFmtId="0" fontId="25" fillId="0" borderId="39" xfId="0" applyFont="1" applyBorder="1" applyAlignment="1">
      <alignment vertical="top" wrapText="1"/>
    </xf>
    <xf numFmtId="0" fontId="25" fillId="0" borderId="37" xfId="0" applyFont="1" applyBorder="1" applyAlignment="1">
      <alignment vertical="top" wrapText="1"/>
    </xf>
    <xf numFmtId="0" fontId="25" fillId="0" borderId="38" xfId="0" applyFont="1" applyBorder="1" applyAlignment="1">
      <alignment vertical="top" wrapText="1"/>
    </xf>
    <xf numFmtId="0" fontId="3" fillId="0" borderId="23" xfId="0" applyFont="1" applyBorder="1" applyAlignment="1">
      <alignment horizontal="center" vertical="center" textRotation="90" wrapText="1"/>
    </xf>
    <xf numFmtId="0" fontId="3" fillId="0" borderId="64"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8" fillId="0" borderId="5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56" xfId="0" applyFont="1" applyBorder="1" applyAlignment="1">
      <alignment horizontal="center" vertical="center"/>
    </xf>
    <xf numFmtId="0" fontId="9" fillId="0" borderId="44" xfId="0" applyFont="1" applyBorder="1" applyAlignment="1">
      <alignment horizontal="center" vertical="center"/>
    </xf>
    <xf numFmtId="0" fontId="8" fillId="0" borderId="61" xfId="0" applyFont="1" applyBorder="1" applyAlignment="1">
      <alignment horizontal="center" vertical="center"/>
    </xf>
    <xf numFmtId="0" fontId="8" fillId="0" borderId="23" xfId="0" applyFont="1" applyBorder="1" applyAlignment="1">
      <alignment horizontal="center" vertical="center"/>
    </xf>
    <xf numFmtId="0" fontId="9" fillId="0" borderId="6" xfId="0" applyFont="1" applyFill="1" applyBorder="1" applyAlignment="1">
      <alignment horizontal="center" vertical="center" textRotation="90" wrapText="1"/>
    </xf>
    <xf numFmtId="0" fontId="22" fillId="0" borderId="27" xfId="0" applyFont="1" applyBorder="1"/>
    <xf numFmtId="0" fontId="9" fillId="0" borderId="30" xfId="0" applyFont="1" applyBorder="1" applyAlignment="1">
      <alignment vertical="top" wrapText="1"/>
    </xf>
    <xf numFmtId="0" fontId="22" fillId="0" borderId="3" xfId="0" applyFont="1" applyBorder="1" applyAlignment="1">
      <alignment vertical="top" wrapText="1"/>
    </xf>
    <xf numFmtId="0" fontId="22" fillId="0" borderId="34" xfId="0" applyFont="1" applyBorder="1" applyAlignment="1">
      <alignment vertical="top" wrapText="1"/>
    </xf>
    <xf numFmtId="0" fontId="9" fillId="0" borderId="32" xfId="0" applyFont="1" applyBorder="1" applyAlignment="1">
      <alignment vertical="top" wrapText="1"/>
    </xf>
    <xf numFmtId="0" fontId="22" fillId="0" borderId="10" xfId="0" applyFont="1" applyBorder="1" applyAlignment="1">
      <alignment vertical="top" wrapText="1"/>
    </xf>
    <xf numFmtId="0" fontId="22" fillId="0" borderId="28" xfId="0" applyFont="1" applyBorder="1" applyAlignment="1">
      <alignment vertical="top" wrapText="1"/>
    </xf>
    <xf numFmtId="0" fontId="3" fillId="0" borderId="59" xfId="0" applyFont="1" applyBorder="1" applyAlignment="1">
      <alignment vertical="top" wrapText="1"/>
    </xf>
    <xf numFmtId="0" fontId="7" fillId="0" borderId="44" xfId="0" applyFont="1" applyFill="1" applyBorder="1" applyAlignment="1">
      <alignment vertical="top" wrapText="1"/>
    </xf>
    <xf numFmtId="49" fontId="3" fillId="0" borderId="72" xfId="0" applyNumberFormat="1" applyFont="1" applyBorder="1" applyAlignment="1">
      <alignment horizontal="center" vertical="top"/>
    </xf>
    <xf numFmtId="49" fontId="9" fillId="0" borderId="72" xfId="0" applyNumberFormat="1" applyFont="1" applyBorder="1" applyAlignment="1">
      <alignment horizontal="center" vertical="top"/>
    </xf>
    <xf numFmtId="0" fontId="9" fillId="5" borderId="30" xfId="0" applyFont="1" applyFill="1" applyBorder="1" applyAlignment="1">
      <alignment horizontal="left" vertical="top" wrapText="1"/>
    </xf>
    <xf numFmtId="0" fontId="9" fillId="5" borderId="34" xfId="0" applyFont="1" applyFill="1" applyBorder="1" applyAlignment="1">
      <alignment horizontal="left" vertical="top" wrapText="1"/>
    </xf>
    <xf numFmtId="0" fontId="13" fillId="3" borderId="2" xfId="0" applyFont="1" applyFill="1" applyBorder="1" applyAlignment="1">
      <alignment horizontal="left" vertical="top" wrapText="1"/>
    </xf>
    <xf numFmtId="0" fontId="13" fillId="3" borderId="17" xfId="0" applyFont="1" applyFill="1" applyBorder="1" applyAlignment="1">
      <alignment horizontal="left" vertical="top" wrapText="1"/>
    </xf>
    <xf numFmtId="49" fontId="5" fillId="0" borderId="72" xfId="0" applyNumberFormat="1" applyFont="1" applyBorder="1" applyAlignment="1">
      <alignment horizontal="center" vertical="top"/>
    </xf>
    <xf numFmtId="49" fontId="5" fillId="0" borderId="11" xfId="0" applyNumberFormat="1" applyFont="1" applyBorder="1" applyAlignment="1">
      <alignment horizontal="center" vertical="top"/>
    </xf>
    <xf numFmtId="49" fontId="16" fillId="0" borderId="72" xfId="0" applyNumberFormat="1" applyFont="1" applyBorder="1" applyAlignment="1">
      <alignment horizontal="center" vertical="top"/>
    </xf>
    <xf numFmtId="49" fontId="16" fillId="0" borderId="11" xfId="0" applyNumberFormat="1" applyFont="1" applyBorder="1" applyAlignment="1">
      <alignment horizontal="center" vertical="top"/>
    </xf>
    <xf numFmtId="0" fontId="16" fillId="5" borderId="25" xfId="0" applyFont="1" applyFill="1" applyBorder="1" applyAlignment="1">
      <alignment horizontal="left" vertical="top" wrapText="1"/>
    </xf>
    <xf numFmtId="0" fontId="16" fillId="5" borderId="55" xfId="0" applyFont="1" applyFill="1" applyBorder="1" applyAlignment="1">
      <alignment horizontal="left" vertical="top" wrapText="1"/>
    </xf>
    <xf numFmtId="0" fontId="18" fillId="0" borderId="60" xfId="0" applyFont="1" applyFill="1" applyBorder="1" applyAlignment="1">
      <alignment vertical="top" wrapText="1"/>
    </xf>
    <xf numFmtId="0" fontId="18" fillId="0" borderId="75" xfId="0" applyFont="1" applyFill="1" applyBorder="1" applyAlignment="1">
      <alignment vertical="top" wrapText="1"/>
    </xf>
    <xf numFmtId="0" fontId="17" fillId="0" borderId="43" xfId="0" applyFont="1" applyBorder="1" applyAlignment="1">
      <alignment vertical="top" wrapText="1"/>
    </xf>
    <xf numFmtId="0" fontId="3" fillId="0" borderId="43" xfId="0" applyFont="1" applyBorder="1" applyAlignment="1">
      <alignment vertical="top" wrapText="1"/>
    </xf>
    <xf numFmtId="0" fontId="22" fillId="0" borderId="44" xfId="0" applyFont="1" applyBorder="1" applyAlignment="1">
      <alignment horizontal="center" vertical="top" wrapText="1"/>
    </xf>
    <xf numFmtId="0" fontId="9" fillId="5" borderId="3" xfId="0" applyFont="1" applyFill="1" applyBorder="1" applyAlignment="1">
      <alignment horizontal="left" vertical="top" wrapText="1"/>
    </xf>
    <xf numFmtId="49" fontId="8" fillId="2" borderId="30"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3" borderId="9" xfId="0" applyNumberFormat="1" applyFont="1" applyFill="1" applyBorder="1" applyAlignment="1">
      <alignment horizontal="center" vertical="top"/>
    </xf>
    <xf numFmtId="0" fontId="7" fillId="0" borderId="10" xfId="0" applyFont="1" applyFill="1" applyBorder="1" applyAlignment="1">
      <alignment vertical="top" wrapText="1"/>
    </xf>
    <xf numFmtId="49" fontId="3" fillId="0" borderId="15" xfId="0" applyNumberFormat="1" applyFont="1" applyBorder="1" applyAlignment="1">
      <alignment horizontal="center" vertical="top"/>
    </xf>
    <xf numFmtId="0" fontId="9" fillId="5" borderId="7" xfId="0" applyFont="1" applyFill="1" applyBorder="1" applyAlignment="1">
      <alignment horizontal="left" vertical="top" wrapText="1"/>
    </xf>
    <xf numFmtId="0" fontId="9" fillId="5" borderId="68" xfId="0" applyFont="1" applyFill="1" applyBorder="1" applyAlignment="1">
      <alignment horizontal="left" vertical="top" wrapText="1"/>
    </xf>
    <xf numFmtId="49" fontId="3" fillId="0" borderId="4" xfId="0" applyNumberFormat="1" applyFont="1" applyBorder="1" applyAlignment="1">
      <alignment horizontal="center" vertical="top" wrapText="1"/>
    </xf>
  </cellXfs>
  <cellStyles count="3">
    <cellStyle name="Įprastas" xfId="0" builtinId="0"/>
    <cellStyle name="Įprastas 2" xfId="2"/>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1"/>
  <sheetViews>
    <sheetView tabSelected="1" zoomScaleNormal="100" workbookViewId="0">
      <selection activeCell="L80" sqref="L80"/>
    </sheetView>
  </sheetViews>
  <sheetFormatPr defaultColWidth="9.140625" defaultRowHeight="11.25" x14ac:dyDescent="0.2"/>
  <cols>
    <col min="1" max="1" width="2.7109375" style="1" customWidth="1"/>
    <col min="2" max="3" width="2.5703125" style="1" customWidth="1"/>
    <col min="4" max="4" width="39.140625" style="1" customWidth="1"/>
    <col min="5" max="5" width="8.42578125" style="2" customWidth="1"/>
    <col min="6" max="6" width="4.42578125" style="1" customWidth="1"/>
    <col min="7" max="7" width="5.85546875" style="3" customWidth="1"/>
    <col min="8" max="8" width="7.7109375" style="1" customWidth="1"/>
    <col min="9" max="9" width="7.85546875" style="1" customWidth="1"/>
    <col min="10" max="10" width="7.28515625" style="1" customWidth="1"/>
    <col min="11" max="11" width="16.85546875" style="1" customWidth="1"/>
    <col min="12" max="12" width="5.7109375" style="4" customWidth="1"/>
    <col min="13" max="13" width="5.85546875" style="1" customWidth="1"/>
    <col min="14" max="14" width="7.85546875" style="5" customWidth="1"/>
    <col min="15" max="15" width="7.42578125" style="5" customWidth="1"/>
    <col min="16" max="16384" width="9.140625" style="5"/>
  </cols>
  <sheetData>
    <row r="1" spans="1:17" ht="23.25" customHeight="1" x14ac:dyDescent="0.2">
      <c r="K1" s="410"/>
      <c r="L1" s="410"/>
      <c r="M1" s="410"/>
      <c r="N1" s="411"/>
    </row>
    <row r="2" spans="1:17" ht="14.25" customHeight="1" x14ac:dyDescent="0.2">
      <c r="D2" s="415" t="s">
        <v>120</v>
      </c>
      <c r="E2" s="416"/>
      <c r="F2" s="416"/>
      <c r="G2" s="416"/>
      <c r="H2" s="416"/>
      <c r="I2" s="416"/>
      <c r="J2" s="416"/>
      <c r="K2" s="416"/>
      <c r="L2" s="416"/>
      <c r="M2" s="416"/>
      <c r="N2" s="416"/>
      <c r="O2" s="416"/>
    </row>
    <row r="3" spans="1:17" ht="14.25" customHeight="1" thickBot="1" x14ac:dyDescent="0.25">
      <c r="D3" s="415" t="s">
        <v>111</v>
      </c>
      <c r="E3" s="415"/>
      <c r="F3" s="415"/>
      <c r="G3" s="415"/>
      <c r="H3" s="415"/>
      <c r="I3" s="415"/>
      <c r="J3" s="415"/>
      <c r="K3" s="415"/>
      <c r="L3" s="415"/>
      <c r="M3" s="415"/>
      <c r="N3" s="415"/>
      <c r="O3" s="415"/>
      <c r="P3" s="415"/>
      <c r="Q3" s="415"/>
    </row>
    <row r="4" spans="1:17" ht="36.75" customHeight="1" x14ac:dyDescent="0.2">
      <c r="A4" s="378" t="s">
        <v>0</v>
      </c>
      <c r="B4" s="381" t="s">
        <v>1</v>
      </c>
      <c r="C4" s="381" t="s">
        <v>2</v>
      </c>
      <c r="D4" s="384" t="s">
        <v>3</v>
      </c>
      <c r="E4" s="387" t="s">
        <v>4</v>
      </c>
      <c r="F4" s="423" t="s">
        <v>5</v>
      </c>
      <c r="G4" s="392" t="s">
        <v>6</v>
      </c>
      <c r="H4" s="426" t="s">
        <v>50</v>
      </c>
      <c r="I4" s="427"/>
      <c r="J4" s="428"/>
      <c r="K4" s="433" t="s">
        <v>79</v>
      </c>
      <c r="L4" s="434"/>
      <c r="M4" s="434"/>
      <c r="N4" s="437" t="s">
        <v>56</v>
      </c>
      <c r="O4" s="440" t="s">
        <v>48</v>
      </c>
    </row>
    <row r="5" spans="1:17" ht="6.75" customHeight="1" x14ac:dyDescent="0.2">
      <c r="A5" s="379"/>
      <c r="B5" s="382"/>
      <c r="C5" s="382"/>
      <c r="D5" s="385"/>
      <c r="E5" s="388"/>
      <c r="F5" s="424"/>
      <c r="G5" s="393"/>
      <c r="H5" s="402" t="s">
        <v>121</v>
      </c>
      <c r="I5" s="435" t="s">
        <v>122</v>
      </c>
      <c r="J5" s="404" t="s">
        <v>123</v>
      </c>
      <c r="K5" s="429" t="s">
        <v>3</v>
      </c>
      <c r="L5" s="431"/>
      <c r="M5" s="432"/>
      <c r="N5" s="438"/>
      <c r="O5" s="441"/>
    </row>
    <row r="6" spans="1:17" ht="105.6" customHeight="1" thickBot="1" x14ac:dyDescent="0.25">
      <c r="A6" s="380"/>
      <c r="B6" s="383"/>
      <c r="C6" s="383"/>
      <c r="D6" s="386"/>
      <c r="E6" s="389"/>
      <c r="F6" s="425"/>
      <c r="G6" s="394"/>
      <c r="H6" s="403"/>
      <c r="I6" s="436"/>
      <c r="J6" s="405"/>
      <c r="K6" s="430"/>
      <c r="L6" s="117" t="s">
        <v>46</v>
      </c>
      <c r="M6" s="118" t="s">
        <v>47</v>
      </c>
      <c r="N6" s="439"/>
      <c r="O6" s="442"/>
    </row>
    <row r="7" spans="1:17" ht="23.45" customHeight="1" thickBot="1" x14ac:dyDescent="0.25">
      <c r="A7" s="27" t="s">
        <v>7</v>
      </c>
      <c r="B7" s="390" t="s">
        <v>57</v>
      </c>
      <c r="C7" s="390"/>
      <c r="D7" s="390"/>
      <c r="E7" s="390"/>
      <c r="F7" s="390"/>
      <c r="G7" s="390"/>
      <c r="H7" s="390"/>
      <c r="I7" s="390"/>
      <c r="J7" s="390"/>
      <c r="K7" s="390"/>
      <c r="L7" s="390"/>
      <c r="M7" s="391"/>
      <c r="N7" s="74"/>
      <c r="O7" s="75"/>
    </row>
    <row r="8" spans="1:17" ht="45.6" customHeight="1" thickBot="1" x14ac:dyDescent="0.25">
      <c r="A8" s="28" t="s">
        <v>7</v>
      </c>
      <c r="B8" s="29" t="s">
        <v>7</v>
      </c>
      <c r="C8" s="298" t="s">
        <v>58</v>
      </c>
      <c r="D8" s="298"/>
      <c r="E8" s="298"/>
      <c r="F8" s="298"/>
      <c r="G8" s="298"/>
      <c r="H8" s="298"/>
      <c r="I8" s="298"/>
      <c r="J8" s="298"/>
      <c r="K8" s="298"/>
      <c r="L8" s="298"/>
      <c r="M8" s="299"/>
      <c r="N8" s="76"/>
      <c r="O8" s="77"/>
    </row>
    <row r="9" spans="1:17" ht="14.25" customHeight="1" x14ac:dyDescent="0.2">
      <c r="A9" s="400" t="s">
        <v>7</v>
      </c>
      <c r="B9" s="395" t="s">
        <v>7</v>
      </c>
      <c r="C9" s="275" t="s">
        <v>7</v>
      </c>
      <c r="D9" s="396" t="s">
        <v>19</v>
      </c>
      <c r="E9" s="279" t="s">
        <v>31</v>
      </c>
      <c r="F9" s="398" t="s">
        <v>73</v>
      </c>
      <c r="G9" s="30" t="s">
        <v>36</v>
      </c>
      <c r="H9" s="97">
        <v>413.6</v>
      </c>
      <c r="I9" s="101">
        <v>376.4</v>
      </c>
      <c r="J9" s="99">
        <v>376.4</v>
      </c>
      <c r="K9" s="304" t="s">
        <v>51</v>
      </c>
      <c r="L9" s="59">
        <v>1326</v>
      </c>
      <c r="M9" s="60">
        <v>1196</v>
      </c>
      <c r="N9" s="412"/>
      <c r="O9" s="264"/>
      <c r="P9" s="81"/>
      <c r="Q9" s="81"/>
    </row>
    <row r="10" spans="1:17" ht="25.5" customHeight="1" thickBot="1" x14ac:dyDescent="0.25">
      <c r="A10" s="401"/>
      <c r="B10" s="284"/>
      <c r="C10" s="276"/>
      <c r="D10" s="397"/>
      <c r="E10" s="280"/>
      <c r="F10" s="399"/>
      <c r="G10" s="32" t="s">
        <v>8</v>
      </c>
      <c r="H10" s="98">
        <f>H9</f>
        <v>413.6</v>
      </c>
      <c r="I10" s="102">
        <f>I9</f>
        <v>376.4</v>
      </c>
      <c r="J10" s="100">
        <f>J9</f>
        <v>376.4</v>
      </c>
      <c r="K10" s="305"/>
      <c r="L10" s="191"/>
      <c r="M10" s="155"/>
      <c r="N10" s="265"/>
      <c r="O10" s="266"/>
      <c r="P10" s="81"/>
      <c r="Q10" s="81"/>
    </row>
    <row r="11" spans="1:17" ht="14.25" customHeight="1" x14ac:dyDescent="0.2">
      <c r="A11" s="144" t="s">
        <v>7</v>
      </c>
      <c r="B11" s="143" t="s">
        <v>7</v>
      </c>
      <c r="C11" s="141" t="s">
        <v>9</v>
      </c>
      <c r="D11" s="396" t="s">
        <v>59</v>
      </c>
      <c r="E11" s="279" t="s">
        <v>31</v>
      </c>
      <c r="F11" s="142" t="s">
        <v>73</v>
      </c>
      <c r="G11" s="30" t="s">
        <v>37</v>
      </c>
      <c r="H11" s="97">
        <v>2493.4</v>
      </c>
      <c r="I11" s="101">
        <v>1849.2</v>
      </c>
      <c r="J11" s="99">
        <v>1777.2</v>
      </c>
      <c r="K11" s="304" t="s">
        <v>52</v>
      </c>
      <c r="L11" s="59">
        <v>2500</v>
      </c>
      <c r="M11" s="60">
        <v>2285</v>
      </c>
      <c r="N11" s="263"/>
      <c r="O11" s="264"/>
      <c r="P11" s="81"/>
      <c r="Q11" s="81"/>
    </row>
    <row r="12" spans="1:17" ht="25.5" customHeight="1" thickBot="1" x14ac:dyDescent="0.25">
      <c r="A12" s="136"/>
      <c r="B12" s="34"/>
      <c r="C12" s="138"/>
      <c r="D12" s="397"/>
      <c r="E12" s="280"/>
      <c r="F12" s="35"/>
      <c r="G12" s="32" t="s">
        <v>8</v>
      </c>
      <c r="H12" s="98">
        <f>H11</f>
        <v>2493.4</v>
      </c>
      <c r="I12" s="102">
        <f>I11</f>
        <v>1849.2</v>
      </c>
      <c r="J12" s="100">
        <f>J11</f>
        <v>1777.2</v>
      </c>
      <c r="K12" s="305"/>
      <c r="L12" s="191"/>
      <c r="M12" s="155"/>
      <c r="N12" s="265"/>
      <c r="O12" s="266"/>
      <c r="P12" s="81"/>
      <c r="Q12" s="81"/>
    </row>
    <row r="13" spans="1:17" ht="15" customHeight="1" thickBot="1" x14ac:dyDescent="0.25">
      <c r="A13" s="135" t="s">
        <v>7</v>
      </c>
      <c r="B13" s="36" t="s">
        <v>7</v>
      </c>
      <c r="C13" s="267" t="s">
        <v>20</v>
      </c>
      <c r="D13" s="396" t="s">
        <v>126</v>
      </c>
      <c r="E13" s="279" t="s">
        <v>31</v>
      </c>
      <c r="F13" s="291" t="s">
        <v>74</v>
      </c>
      <c r="G13" s="37" t="s">
        <v>21</v>
      </c>
      <c r="H13" s="38">
        <v>5845.7</v>
      </c>
      <c r="I13" s="103">
        <v>5633.7</v>
      </c>
      <c r="J13" s="104">
        <v>5633.7</v>
      </c>
      <c r="K13" s="304" t="s">
        <v>51</v>
      </c>
      <c r="L13" s="62">
        <v>2820</v>
      </c>
      <c r="M13" s="63">
        <v>2855</v>
      </c>
      <c r="N13" s="263"/>
      <c r="O13" s="264"/>
      <c r="P13" s="81"/>
      <c r="Q13" s="81"/>
    </row>
    <row r="14" spans="1:17" ht="15" customHeight="1" x14ac:dyDescent="0.2">
      <c r="A14" s="144"/>
      <c r="B14" s="143"/>
      <c r="C14" s="406"/>
      <c r="D14" s="407"/>
      <c r="E14" s="408"/>
      <c r="F14" s="409"/>
      <c r="G14" s="37" t="s">
        <v>21</v>
      </c>
      <c r="H14" s="38">
        <v>175.3</v>
      </c>
      <c r="I14" s="103">
        <v>168.9</v>
      </c>
      <c r="J14" s="104">
        <v>167.3</v>
      </c>
      <c r="K14" s="315"/>
      <c r="L14" s="192"/>
      <c r="M14" s="64"/>
      <c r="N14" s="413"/>
      <c r="O14" s="414"/>
      <c r="P14" s="81"/>
      <c r="Q14" s="81"/>
    </row>
    <row r="15" spans="1:17" ht="17.25" customHeight="1" thickBot="1" x14ac:dyDescent="0.25">
      <c r="A15" s="136"/>
      <c r="B15" s="34"/>
      <c r="C15" s="268"/>
      <c r="D15" s="397"/>
      <c r="E15" s="280"/>
      <c r="F15" s="292"/>
      <c r="G15" s="32" t="s">
        <v>8</v>
      </c>
      <c r="H15" s="33">
        <f>H13+H14</f>
        <v>6021</v>
      </c>
      <c r="I15" s="98">
        <f t="shared" ref="I15:J15" si="0">I13+I14</f>
        <v>5802.5999999999995</v>
      </c>
      <c r="J15" s="102">
        <f t="shared" si="0"/>
        <v>5801</v>
      </c>
      <c r="K15" s="305"/>
      <c r="L15" s="193"/>
      <c r="M15" s="157"/>
      <c r="N15" s="265"/>
      <c r="O15" s="266"/>
      <c r="P15" s="81"/>
      <c r="Q15" s="81"/>
    </row>
    <row r="16" spans="1:17" ht="16.5" customHeight="1" thickBot="1" x14ac:dyDescent="0.25">
      <c r="A16" s="135" t="s">
        <v>7</v>
      </c>
      <c r="B16" s="36" t="s">
        <v>7</v>
      </c>
      <c r="C16" s="267" t="s">
        <v>22</v>
      </c>
      <c r="D16" s="396" t="s">
        <v>23</v>
      </c>
      <c r="E16" s="279" t="s">
        <v>31</v>
      </c>
      <c r="F16" s="291" t="s">
        <v>74</v>
      </c>
      <c r="G16" s="37" t="s">
        <v>21</v>
      </c>
      <c r="H16" s="38">
        <v>9391.7999999999993</v>
      </c>
      <c r="I16" s="103">
        <v>10441.799999999999</v>
      </c>
      <c r="J16" s="104">
        <v>10385.700000000001</v>
      </c>
      <c r="K16" s="304" t="s">
        <v>51</v>
      </c>
      <c r="L16" s="62">
        <v>16100</v>
      </c>
      <c r="M16" s="63">
        <v>18136</v>
      </c>
      <c r="N16" s="417"/>
      <c r="O16" s="418"/>
      <c r="P16" s="81"/>
      <c r="Q16" s="81"/>
    </row>
    <row r="17" spans="1:17" ht="16.5" customHeight="1" x14ac:dyDescent="0.2">
      <c r="A17" s="144"/>
      <c r="B17" s="143"/>
      <c r="C17" s="406"/>
      <c r="D17" s="407"/>
      <c r="E17" s="408"/>
      <c r="F17" s="409"/>
      <c r="G17" s="37" t="s">
        <v>21</v>
      </c>
      <c r="H17" s="38">
        <v>131.5</v>
      </c>
      <c r="I17" s="103">
        <v>146.19999999999999</v>
      </c>
      <c r="J17" s="104">
        <v>145.30000000000001</v>
      </c>
      <c r="K17" s="315"/>
      <c r="L17" s="192"/>
      <c r="M17" s="64"/>
      <c r="N17" s="419"/>
      <c r="O17" s="420"/>
      <c r="P17" s="81"/>
      <c r="Q17" s="81"/>
    </row>
    <row r="18" spans="1:17" ht="31.5" customHeight="1" thickBot="1" x14ac:dyDescent="0.25">
      <c r="A18" s="136"/>
      <c r="B18" s="34"/>
      <c r="C18" s="268"/>
      <c r="D18" s="397"/>
      <c r="E18" s="280"/>
      <c r="F18" s="292"/>
      <c r="G18" s="32" t="s">
        <v>8</v>
      </c>
      <c r="H18" s="33">
        <f>H16+H17</f>
        <v>9523.2999999999993</v>
      </c>
      <c r="I18" s="98">
        <f t="shared" ref="I18:J18" si="1">I16+I17</f>
        <v>10588</v>
      </c>
      <c r="J18" s="102">
        <f t="shared" si="1"/>
        <v>10531</v>
      </c>
      <c r="K18" s="305"/>
      <c r="L18" s="193"/>
      <c r="M18" s="157"/>
      <c r="N18" s="421"/>
      <c r="O18" s="422"/>
      <c r="P18" s="81"/>
      <c r="Q18" s="81"/>
    </row>
    <row r="19" spans="1:17" ht="19.5" customHeight="1" x14ac:dyDescent="0.2">
      <c r="A19" s="135" t="s">
        <v>7</v>
      </c>
      <c r="B19" s="36" t="s">
        <v>7</v>
      </c>
      <c r="C19" s="267" t="s">
        <v>24</v>
      </c>
      <c r="D19" s="396" t="s">
        <v>60</v>
      </c>
      <c r="E19" s="279" t="s">
        <v>31</v>
      </c>
      <c r="F19" s="291" t="s">
        <v>74</v>
      </c>
      <c r="G19" s="37" t="s">
        <v>21</v>
      </c>
      <c r="H19" s="38">
        <v>0</v>
      </c>
      <c r="I19" s="103">
        <v>1.5</v>
      </c>
      <c r="J19" s="104">
        <v>1.5</v>
      </c>
      <c r="K19" s="304" t="s">
        <v>51</v>
      </c>
      <c r="L19" s="62">
        <v>2</v>
      </c>
      <c r="M19" s="63">
        <v>2</v>
      </c>
      <c r="N19" s="263"/>
      <c r="O19" s="264"/>
      <c r="P19" s="81"/>
      <c r="Q19" s="81"/>
    </row>
    <row r="20" spans="1:17" ht="33.75" customHeight="1" thickBot="1" x14ac:dyDescent="0.25">
      <c r="A20" s="136"/>
      <c r="B20" s="34"/>
      <c r="C20" s="268"/>
      <c r="D20" s="397"/>
      <c r="E20" s="280"/>
      <c r="F20" s="292"/>
      <c r="G20" s="32" t="s">
        <v>8</v>
      </c>
      <c r="H20" s="33">
        <f>H19</f>
        <v>0</v>
      </c>
      <c r="I20" s="98">
        <f>I19</f>
        <v>1.5</v>
      </c>
      <c r="J20" s="102">
        <f>J19</f>
        <v>1.5</v>
      </c>
      <c r="K20" s="305"/>
      <c r="L20" s="156"/>
      <c r="M20" s="157"/>
      <c r="N20" s="265"/>
      <c r="O20" s="266"/>
      <c r="P20" s="81"/>
      <c r="Q20" s="81"/>
    </row>
    <row r="21" spans="1:17" ht="20.25" customHeight="1" x14ac:dyDescent="0.2">
      <c r="A21" s="135" t="s">
        <v>7</v>
      </c>
      <c r="B21" s="36" t="s">
        <v>7</v>
      </c>
      <c r="C21" s="267" t="s">
        <v>40</v>
      </c>
      <c r="D21" s="396" t="s">
        <v>41</v>
      </c>
      <c r="E21" s="279" t="s">
        <v>31</v>
      </c>
      <c r="F21" s="291" t="s">
        <v>73</v>
      </c>
      <c r="G21" s="37" t="s">
        <v>21</v>
      </c>
      <c r="H21" s="38">
        <v>0.5</v>
      </c>
      <c r="I21" s="103">
        <v>0.5</v>
      </c>
      <c r="J21" s="104">
        <v>0.3</v>
      </c>
      <c r="K21" s="304" t="s">
        <v>51</v>
      </c>
      <c r="L21" s="62">
        <v>5</v>
      </c>
      <c r="M21" s="63">
        <v>3</v>
      </c>
      <c r="N21" s="263"/>
      <c r="O21" s="264"/>
      <c r="P21" s="81"/>
      <c r="Q21" s="81"/>
    </row>
    <row r="22" spans="1:17" ht="18.75" customHeight="1" thickBot="1" x14ac:dyDescent="0.25">
      <c r="A22" s="136"/>
      <c r="B22" s="34"/>
      <c r="C22" s="268"/>
      <c r="D22" s="397"/>
      <c r="E22" s="280"/>
      <c r="F22" s="292"/>
      <c r="G22" s="32" t="s">
        <v>8</v>
      </c>
      <c r="H22" s="33">
        <f>H21</f>
        <v>0.5</v>
      </c>
      <c r="I22" s="98">
        <f t="shared" ref="I22:J22" si="2">I21</f>
        <v>0.5</v>
      </c>
      <c r="J22" s="102">
        <f t="shared" si="2"/>
        <v>0.3</v>
      </c>
      <c r="K22" s="305"/>
      <c r="L22" s="193"/>
      <c r="M22" s="72"/>
      <c r="N22" s="265"/>
      <c r="O22" s="266"/>
      <c r="P22" s="81"/>
      <c r="Q22" s="81"/>
    </row>
    <row r="23" spans="1:17" ht="22.5" customHeight="1" x14ac:dyDescent="0.2">
      <c r="A23" s="253" t="s">
        <v>7</v>
      </c>
      <c r="B23" s="36" t="s">
        <v>7</v>
      </c>
      <c r="C23" s="267" t="s">
        <v>124</v>
      </c>
      <c r="D23" s="396" t="s">
        <v>125</v>
      </c>
      <c r="E23" s="279" t="s">
        <v>31</v>
      </c>
      <c r="F23" s="291" t="s">
        <v>73</v>
      </c>
      <c r="G23" s="37" t="s">
        <v>37</v>
      </c>
      <c r="H23" s="38">
        <v>0</v>
      </c>
      <c r="I23" s="103">
        <v>50</v>
      </c>
      <c r="J23" s="104">
        <v>49.8</v>
      </c>
      <c r="K23" s="304" t="s">
        <v>51</v>
      </c>
      <c r="L23" s="62">
        <v>95</v>
      </c>
      <c r="M23" s="63">
        <v>93</v>
      </c>
      <c r="N23" s="263"/>
      <c r="O23" s="264"/>
      <c r="P23" s="81"/>
      <c r="Q23" s="81"/>
    </row>
    <row r="24" spans="1:17" ht="15.75" customHeight="1" thickBot="1" x14ac:dyDescent="0.25">
      <c r="A24" s="254"/>
      <c r="B24" s="34"/>
      <c r="C24" s="268"/>
      <c r="D24" s="397"/>
      <c r="E24" s="280"/>
      <c r="F24" s="292"/>
      <c r="G24" s="32" t="s">
        <v>8</v>
      </c>
      <c r="H24" s="33">
        <f>H23</f>
        <v>0</v>
      </c>
      <c r="I24" s="98">
        <f t="shared" ref="I24:J24" si="3">I23</f>
        <v>50</v>
      </c>
      <c r="J24" s="102">
        <f t="shared" si="3"/>
        <v>49.8</v>
      </c>
      <c r="K24" s="305"/>
      <c r="L24" s="193"/>
      <c r="M24" s="72"/>
      <c r="N24" s="265"/>
      <c r="O24" s="266"/>
      <c r="P24" s="81"/>
      <c r="Q24" s="81"/>
    </row>
    <row r="25" spans="1:17" ht="16.899999999999999" customHeight="1" x14ac:dyDescent="0.2">
      <c r="A25" s="135" t="s">
        <v>7</v>
      </c>
      <c r="B25" s="36" t="s">
        <v>7</v>
      </c>
      <c r="C25" s="267" t="s">
        <v>43</v>
      </c>
      <c r="D25" s="396" t="s">
        <v>42</v>
      </c>
      <c r="E25" s="279" t="s">
        <v>31</v>
      </c>
      <c r="F25" s="291" t="s">
        <v>73</v>
      </c>
      <c r="G25" s="37" t="s">
        <v>21</v>
      </c>
      <c r="H25" s="38">
        <v>0</v>
      </c>
      <c r="I25" s="103">
        <v>0</v>
      </c>
      <c r="J25" s="104">
        <v>0</v>
      </c>
      <c r="K25" s="304" t="s">
        <v>51</v>
      </c>
      <c r="L25" s="62">
        <v>0</v>
      </c>
      <c r="M25" s="63">
        <v>0</v>
      </c>
      <c r="N25" s="263"/>
      <c r="O25" s="264"/>
      <c r="P25" s="81"/>
      <c r="Q25" s="81"/>
    </row>
    <row r="26" spans="1:17" ht="20.25" customHeight="1" thickBot="1" x14ac:dyDescent="0.25">
      <c r="A26" s="136"/>
      <c r="B26" s="34"/>
      <c r="C26" s="268"/>
      <c r="D26" s="397"/>
      <c r="E26" s="280"/>
      <c r="F26" s="292"/>
      <c r="G26" s="32" t="s">
        <v>8</v>
      </c>
      <c r="H26" s="33">
        <f>H25</f>
        <v>0</v>
      </c>
      <c r="I26" s="98">
        <f t="shared" ref="I26" si="4">I25</f>
        <v>0</v>
      </c>
      <c r="J26" s="102">
        <f t="shared" ref="J26" si="5">J25</f>
        <v>0</v>
      </c>
      <c r="K26" s="305"/>
      <c r="L26" s="193"/>
      <c r="M26" s="72"/>
      <c r="N26" s="265"/>
      <c r="O26" s="266"/>
      <c r="P26" s="81"/>
      <c r="Q26" s="81"/>
    </row>
    <row r="27" spans="1:17" ht="15.6" customHeight="1" thickBot="1" x14ac:dyDescent="0.25">
      <c r="A27" s="136" t="s">
        <v>7</v>
      </c>
      <c r="B27" s="34" t="s">
        <v>7</v>
      </c>
      <c r="C27" s="288" t="s">
        <v>10</v>
      </c>
      <c r="D27" s="289"/>
      <c r="E27" s="289"/>
      <c r="F27" s="289"/>
      <c r="G27" s="290"/>
      <c r="H27" s="80">
        <f>H10+H12+H15+H18+H20+H22+H26</f>
        <v>18451.8</v>
      </c>
      <c r="I27" s="80">
        <f>I10+I12+I15+I18+I20+I24+I22+I26</f>
        <v>18668.199999999997</v>
      </c>
      <c r="J27" s="80">
        <f>J10+J12+J15+J18+J20+J22+J24+J26</f>
        <v>18537.199999999997</v>
      </c>
      <c r="K27" s="194"/>
      <c r="L27" s="148"/>
      <c r="M27" s="149"/>
      <c r="N27" s="195"/>
      <c r="O27" s="145"/>
      <c r="P27" s="81"/>
      <c r="Q27" s="81"/>
    </row>
    <row r="28" spans="1:17" ht="48.6" customHeight="1" thickBot="1" x14ac:dyDescent="0.25">
      <c r="A28" s="28" t="s">
        <v>7</v>
      </c>
      <c r="B28" s="29" t="s">
        <v>9</v>
      </c>
      <c r="C28" s="298" t="s">
        <v>61</v>
      </c>
      <c r="D28" s="298"/>
      <c r="E28" s="298"/>
      <c r="F28" s="298"/>
      <c r="G28" s="298"/>
      <c r="H28" s="298"/>
      <c r="I28" s="298"/>
      <c r="J28" s="298"/>
      <c r="K28" s="298"/>
      <c r="L28" s="298"/>
      <c r="M28" s="299"/>
      <c r="N28" s="146"/>
      <c r="O28" s="147"/>
      <c r="P28" s="81"/>
      <c r="Q28" s="81"/>
    </row>
    <row r="29" spans="1:17" ht="12" customHeight="1" x14ac:dyDescent="0.2">
      <c r="A29" s="271" t="s">
        <v>7</v>
      </c>
      <c r="B29" s="273" t="s">
        <v>9</v>
      </c>
      <c r="C29" s="275" t="s">
        <v>7</v>
      </c>
      <c r="D29" s="277" t="s">
        <v>112</v>
      </c>
      <c r="E29" s="279" t="s">
        <v>31</v>
      </c>
      <c r="F29" s="281" t="s">
        <v>73</v>
      </c>
      <c r="G29" s="30" t="s">
        <v>37</v>
      </c>
      <c r="H29" s="16">
        <v>1000</v>
      </c>
      <c r="I29" s="106">
        <v>900</v>
      </c>
      <c r="J29" s="119">
        <v>725.3</v>
      </c>
      <c r="K29" s="304" t="s">
        <v>51</v>
      </c>
      <c r="L29" s="12">
        <v>4200</v>
      </c>
      <c r="M29" s="13" t="s">
        <v>127</v>
      </c>
      <c r="N29" s="412"/>
      <c r="O29" s="264"/>
      <c r="P29" s="81"/>
      <c r="Q29" s="81"/>
    </row>
    <row r="30" spans="1:17" ht="26.25" customHeight="1" thickBot="1" x14ac:dyDescent="0.25">
      <c r="A30" s="272"/>
      <c r="B30" s="274"/>
      <c r="C30" s="276"/>
      <c r="D30" s="278"/>
      <c r="E30" s="280"/>
      <c r="F30" s="282"/>
      <c r="G30" s="17" t="s">
        <v>8</v>
      </c>
      <c r="H30" s="18">
        <f>H29</f>
        <v>1000</v>
      </c>
      <c r="I30" s="107">
        <f>I29</f>
        <v>900</v>
      </c>
      <c r="J30" s="108">
        <f>J29</f>
        <v>725.3</v>
      </c>
      <c r="K30" s="305"/>
      <c r="L30" s="196"/>
      <c r="M30" s="58"/>
      <c r="N30" s="265"/>
      <c r="O30" s="266"/>
      <c r="P30" s="81"/>
      <c r="Q30" s="81"/>
    </row>
    <row r="31" spans="1:17" ht="18" customHeight="1" x14ac:dyDescent="0.2">
      <c r="A31" s="271" t="s">
        <v>7</v>
      </c>
      <c r="B31" s="273" t="s">
        <v>9</v>
      </c>
      <c r="C31" s="275" t="s">
        <v>9</v>
      </c>
      <c r="D31" s="277" t="s">
        <v>62</v>
      </c>
      <c r="E31" s="279" t="s">
        <v>31</v>
      </c>
      <c r="F31" s="281" t="s">
        <v>73</v>
      </c>
      <c r="G31" s="14" t="s">
        <v>36</v>
      </c>
      <c r="H31" s="15">
        <v>0.3</v>
      </c>
      <c r="I31" s="105">
        <v>0.3</v>
      </c>
      <c r="J31" s="109">
        <v>0.3</v>
      </c>
      <c r="K31" s="304" t="s">
        <v>51</v>
      </c>
      <c r="L31" s="12">
        <v>1</v>
      </c>
      <c r="M31" s="61" t="s">
        <v>128</v>
      </c>
      <c r="N31" s="412"/>
      <c r="O31" s="264"/>
      <c r="P31" s="81"/>
      <c r="Q31" s="81"/>
    </row>
    <row r="32" spans="1:17" ht="35.450000000000003" customHeight="1" thickBot="1" x14ac:dyDescent="0.25">
      <c r="A32" s="272"/>
      <c r="B32" s="274"/>
      <c r="C32" s="276"/>
      <c r="D32" s="278"/>
      <c r="E32" s="280"/>
      <c r="F32" s="282"/>
      <c r="G32" s="17" t="s">
        <v>8</v>
      </c>
      <c r="H32" s="18">
        <f>H31</f>
        <v>0.3</v>
      </c>
      <c r="I32" s="107">
        <f t="shared" ref="I32:J32" si="6">I31</f>
        <v>0.3</v>
      </c>
      <c r="J32" s="108">
        <f t="shared" si="6"/>
        <v>0.3</v>
      </c>
      <c r="K32" s="305"/>
      <c r="L32" s="196"/>
      <c r="M32" s="58"/>
      <c r="N32" s="265"/>
      <c r="O32" s="266"/>
      <c r="P32" s="81"/>
      <c r="Q32" s="81"/>
    </row>
    <row r="33" spans="1:17" ht="24.75" customHeight="1" x14ac:dyDescent="0.2">
      <c r="A33" s="285" t="s">
        <v>7</v>
      </c>
      <c r="B33" s="286" t="s">
        <v>9</v>
      </c>
      <c r="C33" s="287" t="s">
        <v>22</v>
      </c>
      <c r="D33" s="444" t="s">
        <v>66</v>
      </c>
      <c r="E33" s="445" t="s">
        <v>31</v>
      </c>
      <c r="F33" s="446" t="s">
        <v>74</v>
      </c>
      <c r="G33" s="222" t="s">
        <v>21</v>
      </c>
      <c r="H33" s="223">
        <v>0</v>
      </c>
      <c r="I33" s="224">
        <v>0.9</v>
      </c>
      <c r="J33" s="225">
        <v>0.9</v>
      </c>
      <c r="K33" s="315" t="s">
        <v>51</v>
      </c>
      <c r="L33" s="226">
        <v>1</v>
      </c>
      <c r="M33" s="227" t="s">
        <v>128</v>
      </c>
      <c r="N33" s="459"/>
      <c r="O33" s="414"/>
      <c r="P33" s="81"/>
      <c r="Q33" s="81"/>
    </row>
    <row r="34" spans="1:17" ht="27.75" customHeight="1" thickBot="1" x14ac:dyDescent="0.25">
      <c r="A34" s="272"/>
      <c r="B34" s="274"/>
      <c r="C34" s="276"/>
      <c r="D34" s="278"/>
      <c r="E34" s="280"/>
      <c r="F34" s="282"/>
      <c r="G34" s="17" t="s">
        <v>8</v>
      </c>
      <c r="H34" s="18">
        <f>H33</f>
        <v>0</v>
      </c>
      <c r="I34" s="107">
        <f>SUM(I33)</f>
        <v>0.9</v>
      </c>
      <c r="J34" s="108">
        <f t="shared" ref="J34" si="7">J33</f>
        <v>0.9</v>
      </c>
      <c r="K34" s="305"/>
      <c r="L34" s="42"/>
      <c r="M34" s="43"/>
      <c r="N34" s="265"/>
      <c r="O34" s="266"/>
      <c r="P34" s="81"/>
      <c r="Q34" s="81"/>
    </row>
    <row r="35" spans="1:17" ht="21" customHeight="1" x14ac:dyDescent="0.2">
      <c r="A35" s="271" t="s">
        <v>7</v>
      </c>
      <c r="B35" s="273" t="s">
        <v>9</v>
      </c>
      <c r="C35" s="275" t="s">
        <v>24</v>
      </c>
      <c r="D35" s="277" t="s">
        <v>67</v>
      </c>
      <c r="E35" s="279" t="s">
        <v>31</v>
      </c>
      <c r="F35" s="281" t="s">
        <v>73</v>
      </c>
      <c r="G35" s="14" t="s">
        <v>36</v>
      </c>
      <c r="H35" s="15">
        <v>11.3</v>
      </c>
      <c r="I35" s="105">
        <v>14.4</v>
      </c>
      <c r="J35" s="109">
        <v>14.1</v>
      </c>
      <c r="K35" s="304" t="s">
        <v>51</v>
      </c>
      <c r="L35" s="12">
        <v>50</v>
      </c>
      <c r="M35" s="13" t="s">
        <v>129</v>
      </c>
      <c r="N35" s="412"/>
      <c r="O35" s="264"/>
      <c r="P35" s="81"/>
      <c r="Q35" s="81"/>
    </row>
    <row r="36" spans="1:17" ht="15" customHeight="1" thickBot="1" x14ac:dyDescent="0.25">
      <c r="A36" s="272"/>
      <c r="B36" s="274"/>
      <c r="C36" s="276"/>
      <c r="D36" s="278"/>
      <c r="E36" s="280"/>
      <c r="F36" s="282"/>
      <c r="G36" s="17" t="s">
        <v>8</v>
      </c>
      <c r="H36" s="18">
        <f>H35</f>
        <v>11.3</v>
      </c>
      <c r="I36" s="107">
        <f t="shared" ref="I36" si="8">I35</f>
        <v>14.4</v>
      </c>
      <c r="J36" s="108">
        <f t="shared" ref="J36" si="9">J35</f>
        <v>14.1</v>
      </c>
      <c r="K36" s="305"/>
      <c r="L36" s="196"/>
      <c r="M36" s="58"/>
      <c r="N36" s="265"/>
      <c r="O36" s="266"/>
      <c r="P36" s="81"/>
      <c r="Q36" s="81"/>
    </row>
    <row r="37" spans="1:17" ht="14.25" customHeight="1" thickBot="1" x14ac:dyDescent="0.25">
      <c r="A37" s="44" t="s">
        <v>7</v>
      </c>
      <c r="B37" s="45" t="s">
        <v>9</v>
      </c>
      <c r="C37" s="300" t="s">
        <v>10</v>
      </c>
      <c r="D37" s="289"/>
      <c r="E37" s="289"/>
      <c r="F37" s="289"/>
      <c r="G37" s="290"/>
      <c r="H37" s="8">
        <f>H30+H32+H36+H34</f>
        <v>1011.5999999999999</v>
      </c>
      <c r="I37" s="110">
        <f>I30+I32+I36+I34</f>
        <v>915.59999999999991</v>
      </c>
      <c r="J37" s="10">
        <f>J30+J32+J36+J34</f>
        <v>740.59999999999991</v>
      </c>
      <c r="K37" s="39"/>
      <c r="L37" s="46"/>
      <c r="M37" s="47"/>
      <c r="N37" s="74"/>
      <c r="O37" s="75"/>
      <c r="P37" s="81"/>
      <c r="Q37" s="81"/>
    </row>
    <row r="38" spans="1:17" ht="13.15" customHeight="1" thickBot="1" x14ac:dyDescent="0.25">
      <c r="A38" s="28" t="s">
        <v>7</v>
      </c>
      <c r="B38" s="29" t="s">
        <v>20</v>
      </c>
      <c r="C38" s="449" t="s">
        <v>63</v>
      </c>
      <c r="D38" s="449"/>
      <c r="E38" s="449"/>
      <c r="F38" s="449"/>
      <c r="G38" s="449"/>
      <c r="H38" s="449"/>
      <c r="I38" s="449"/>
      <c r="J38" s="449"/>
      <c r="K38" s="449"/>
      <c r="L38" s="449"/>
      <c r="M38" s="450"/>
      <c r="N38" s="76"/>
      <c r="O38" s="77"/>
      <c r="P38" s="81"/>
      <c r="Q38" s="81"/>
    </row>
    <row r="39" spans="1:17" ht="14.25" customHeight="1" x14ac:dyDescent="0.2">
      <c r="A39" s="285" t="s">
        <v>7</v>
      </c>
      <c r="B39" s="283" t="s">
        <v>20</v>
      </c>
      <c r="C39" s="121" t="s">
        <v>7</v>
      </c>
      <c r="D39" s="457" t="s">
        <v>68</v>
      </c>
      <c r="E39" s="451" t="s">
        <v>31</v>
      </c>
      <c r="F39" s="453" t="s">
        <v>75</v>
      </c>
      <c r="G39" s="122" t="s">
        <v>37</v>
      </c>
      <c r="H39" s="123">
        <v>1667.4</v>
      </c>
      <c r="I39" s="124">
        <v>1661</v>
      </c>
      <c r="J39" s="248">
        <v>1598.5</v>
      </c>
      <c r="K39" s="455"/>
      <c r="L39" s="125"/>
      <c r="M39" s="126"/>
      <c r="N39" s="460"/>
      <c r="O39" s="420"/>
      <c r="P39" s="81"/>
      <c r="Q39" s="81"/>
    </row>
    <row r="40" spans="1:17" ht="26.45" customHeight="1" thickBot="1" x14ac:dyDescent="0.25">
      <c r="A40" s="272"/>
      <c r="B40" s="284"/>
      <c r="C40" s="120"/>
      <c r="D40" s="458"/>
      <c r="E40" s="452"/>
      <c r="F40" s="454"/>
      <c r="G40" s="69" t="s">
        <v>8</v>
      </c>
      <c r="H40" s="70">
        <f>H39</f>
        <v>1667.4</v>
      </c>
      <c r="I40" s="111">
        <f>I39</f>
        <v>1661</v>
      </c>
      <c r="J40" s="208">
        <f>J39</f>
        <v>1598.5</v>
      </c>
      <c r="K40" s="456"/>
      <c r="L40" s="67"/>
      <c r="M40" s="68"/>
      <c r="N40" s="421"/>
      <c r="O40" s="422"/>
      <c r="P40" s="81"/>
      <c r="Q40" s="81"/>
    </row>
    <row r="41" spans="1:17" ht="15" customHeight="1" thickBot="1" x14ac:dyDescent="0.25">
      <c r="A41" s="44" t="s">
        <v>7</v>
      </c>
      <c r="B41" s="45" t="s">
        <v>20</v>
      </c>
      <c r="C41" s="300" t="s">
        <v>10</v>
      </c>
      <c r="D41" s="289"/>
      <c r="E41" s="301"/>
      <c r="F41" s="301"/>
      <c r="G41" s="290"/>
      <c r="H41" s="70">
        <f>H40*1</f>
        <v>1667.4</v>
      </c>
      <c r="I41" s="111">
        <f t="shared" ref="I41:J41" si="10">I40*1</f>
        <v>1661</v>
      </c>
      <c r="J41" s="208">
        <f t="shared" si="10"/>
        <v>1598.5</v>
      </c>
      <c r="K41" s="39"/>
      <c r="L41" s="46"/>
      <c r="M41" s="47"/>
      <c r="N41" s="74"/>
      <c r="O41" s="75"/>
      <c r="P41" s="81"/>
      <c r="Q41" s="81"/>
    </row>
    <row r="42" spans="1:17" ht="12" customHeight="1" thickBot="1" x14ac:dyDescent="0.25">
      <c r="A42" s="28" t="s">
        <v>7</v>
      </c>
      <c r="B42" s="29" t="s">
        <v>22</v>
      </c>
      <c r="C42" s="298" t="s">
        <v>25</v>
      </c>
      <c r="D42" s="298"/>
      <c r="E42" s="298"/>
      <c r="F42" s="298"/>
      <c r="G42" s="298"/>
      <c r="H42" s="298"/>
      <c r="I42" s="298"/>
      <c r="J42" s="298"/>
      <c r="K42" s="298"/>
      <c r="L42" s="298"/>
      <c r="M42" s="299"/>
      <c r="N42" s="146"/>
      <c r="O42" s="147"/>
      <c r="P42" s="81"/>
      <c r="Q42" s="81"/>
    </row>
    <row r="43" spans="1:17" ht="16.5" customHeight="1" x14ac:dyDescent="0.2">
      <c r="A43" s="271" t="s">
        <v>7</v>
      </c>
      <c r="B43" s="273" t="s">
        <v>22</v>
      </c>
      <c r="C43" s="275" t="s">
        <v>7</v>
      </c>
      <c r="D43" s="277" t="s">
        <v>130</v>
      </c>
      <c r="E43" s="279" t="s">
        <v>31</v>
      </c>
      <c r="F43" s="281" t="s">
        <v>73</v>
      </c>
      <c r="G43" s="14" t="s">
        <v>37</v>
      </c>
      <c r="H43" s="15">
        <v>120</v>
      </c>
      <c r="I43" s="114">
        <v>480</v>
      </c>
      <c r="J43" s="109">
        <v>473.3</v>
      </c>
      <c r="K43" s="304" t="s">
        <v>51</v>
      </c>
      <c r="L43" s="12">
        <v>1200</v>
      </c>
      <c r="M43" s="13" t="s">
        <v>131</v>
      </c>
      <c r="N43" s="412"/>
      <c r="O43" s="264"/>
      <c r="P43" s="81"/>
      <c r="Q43" s="81"/>
    </row>
    <row r="44" spans="1:17" ht="21.75" customHeight="1" thickBot="1" x14ac:dyDescent="0.25">
      <c r="A44" s="272"/>
      <c r="B44" s="274"/>
      <c r="C44" s="276"/>
      <c r="D44" s="278"/>
      <c r="E44" s="280"/>
      <c r="F44" s="282"/>
      <c r="G44" s="17" t="s">
        <v>8</v>
      </c>
      <c r="H44" s="19">
        <f>H43</f>
        <v>120</v>
      </c>
      <c r="I44" s="112">
        <f>I43</f>
        <v>480</v>
      </c>
      <c r="J44" s="108">
        <f>J43</f>
        <v>473.3</v>
      </c>
      <c r="K44" s="305"/>
      <c r="L44" s="196"/>
      <c r="M44" s="43"/>
      <c r="N44" s="265"/>
      <c r="O44" s="266"/>
      <c r="P44" s="81"/>
      <c r="Q44" s="81"/>
    </row>
    <row r="45" spans="1:17" ht="12.6" customHeight="1" thickBot="1" x14ac:dyDescent="0.25">
      <c r="A45" s="44" t="s">
        <v>7</v>
      </c>
      <c r="B45" s="45" t="s">
        <v>22</v>
      </c>
      <c r="C45" s="300" t="s">
        <v>10</v>
      </c>
      <c r="D45" s="289"/>
      <c r="E45" s="301"/>
      <c r="F45" s="301"/>
      <c r="G45" s="290"/>
      <c r="H45" s="8">
        <f>H44</f>
        <v>120</v>
      </c>
      <c r="I45" s="8">
        <f t="shared" ref="I45:J45" si="11">I44</f>
        <v>480</v>
      </c>
      <c r="J45" s="8">
        <f t="shared" si="11"/>
        <v>473.3</v>
      </c>
      <c r="K45" s="39"/>
      <c r="L45" s="46"/>
      <c r="M45" s="47"/>
      <c r="N45" s="74"/>
      <c r="O45" s="75"/>
      <c r="P45" s="81"/>
      <c r="Q45" s="81"/>
    </row>
    <row r="46" spans="1:17" ht="13.5" customHeight="1" thickBot="1" x14ac:dyDescent="0.25">
      <c r="A46" s="28" t="s">
        <v>7</v>
      </c>
      <c r="B46" s="29" t="s">
        <v>24</v>
      </c>
      <c r="C46" s="298" t="s">
        <v>26</v>
      </c>
      <c r="D46" s="298"/>
      <c r="E46" s="298"/>
      <c r="F46" s="298"/>
      <c r="G46" s="298"/>
      <c r="H46" s="298"/>
      <c r="I46" s="298"/>
      <c r="J46" s="298"/>
      <c r="K46" s="298"/>
      <c r="L46" s="298"/>
      <c r="M46" s="299"/>
      <c r="N46" s="76"/>
      <c r="O46" s="77"/>
      <c r="P46" s="81"/>
      <c r="Q46" s="81"/>
    </row>
    <row r="47" spans="1:17" ht="15.75" customHeight="1" x14ac:dyDescent="0.2">
      <c r="A47" s="463" t="s">
        <v>7</v>
      </c>
      <c r="B47" s="322" t="s">
        <v>24</v>
      </c>
      <c r="C47" s="267" t="s">
        <v>7</v>
      </c>
      <c r="D47" s="302" t="s">
        <v>69</v>
      </c>
      <c r="E47" s="279" t="s">
        <v>31</v>
      </c>
      <c r="F47" s="269" t="s">
        <v>73</v>
      </c>
      <c r="G47" s="30" t="s">
        <v>36</v>
      </c>
      <c r="H47" s="15">
        <v>332.8</v>
      </c>
      <c r="I47" s="105">
        <v>339</v>
      </c>
      <c r="J47" s="109">
        <v>339</v>
      </c>
      <c r="K47" s="304" t="s">
        <v>51</v>
      </c>
      <c r="L47" s="12">
        <v>1220</v>
      </c>
      <c r="M47" s="13" t="s">
        <v>132</v>
      </c>
      <c r="N47" s="443"/>
      <c r="O47" s="418"/>
      <c r="P47" s="81"/>
      <c r="Q47" s="81"/>
    </row>
    <row r="48" spans="1:17" ht="24" customHeight="1" thickBot="1" x14ac:dyDescent="0.25">
      <c r="A48" s="465"/>
      <c r="B48" s="323"/>
      <c r="C48" s="268"/>
      <c r="D48" s="303"/>
      <c r="E48" s="280"/>
      <c r="F48" s="270"/>
      <c r="G48" s="17" t="s">
        <v>8</v>
      </c>
      <c r="H48" s="18">
        <f>H47</f>
        <v>332.8</v>
      </c>
      <c r="I48" s="107">
        <f>I47</f>
        <v>339</v>
      </c>
      <c r="J48" s="108">
        <f>SUM(J47:J47)</f>
        <v>339</v>
      </c>
      <c r="K48" s="305"/>
      <c r="L48" s="196"/>
      <c r="M48" s="58"/>
      <c r="N48" s="421"/>
      <c r="O48" s="422"/>
      <c r="P48" s="81"/>
      <c r="Q48" s="81"/>
    </row>
    <row r="49" spans="1:17" ht="16.5" customHeight="1" x14ac:dyDescent="0.2">
      <c r="A49" s="463" t="s">
        <v>7</v>
      </c>
      <c r="B49" s="322" t="s">
        <v>24</v>
      </c>
      <c r="C49" s="267" t="s">
        <v>9</v>
      </c>
      <c r="D49" s="302" t="s">
        <v>70</v>
      </c>
      <c r="E49" s="279" t="s">
        <v>31</v>
      </c>
      <c r="F49" s="269" t="s">
        <v>73</v>
      </c>
      <c r="G49" s="30" t="s">
        <v>36</v>
      </c>
      <c r="H49" s="15">
        <v>51.3</v>
      </c>
      <c r="I49" s="105">
        <v>108.7</v>
      </c>
      <c r="J49" s="109">
        <v>108.7</v>
      </c>
      <c r="K49" s="304" t="s">
        <v>52</v>
      </c>
      <c r="L49" s="12">
        <v>900</v>
      </c>
      <c r="M49" s="13" t="s">
        <v>133</v>
      </c>
      <c r="N49" s="443"/>
      <c r="O49" s="418"/>
      <c r="P49" s="81"/>
      <c r="Q49" s="81"/>
    </row>
    <row r="50" spans="1:17" ht="24.6" customHeight="1" thickBot="1" x14ac:dyDescent="0.25">
      <c r="A50" s="465"/>
      <c r="B50" s="323"/>
      <c r="C50" s="268"/>
      <c r="D50" s="303"/>
      <c r="E50" s="280"/>
      <c r="F50" s="270"/>
      <c r="G50" s="17" t="s">
        <v>8</v>
      </c>
      <c r="H50" s="18">
        <f>H49</f>
        <v>51.3</v>
      </c>
      <c r="I50" s="107">
        <f>I49</f>
        <v>108.7</v>
      </c>
      <c r="J50" s="108">
        <f>SUM(J49:J49)</f>
        <v>108.7</v>
      </c>
      <c r="K50" s="305"/>
      <c r="L50" s="196"/>
      <c r="M50" s="58"/>
      <c r="N50" s="421"/>
      <c r="O50" s="422"/>
      <c r="P50" s="81"/>
      <c r="Q50" s="81"/>
    </row>
    <row r="51" spans="1:17" ht="13.5" customHeight="1" thickBot="1" x14ac:dyDescent="0.25">
      <c r="A51" s="44" t="s">
        <v>7</v>
      </c>
      <c r="B51" s="45" t="s">
        <v>24</v>
      </c>
      <c r="C51" s="300" t="s">
        <v>10</v>
      </c>
      <c r="D51" s="289"/>
      <c r="E51" s="289"/>
      <c r="F51" s="289"/>
      <c r="G51" s="290"/>
      <c r="H51" s="9">
        <f>H50+H48</f>
        <v>384.1</v>
      </c>
      <c r="I51" s="113">
        <f>I50+I48</f>
        <v>447.7</v>
      </c>
      <c r="J51" s="10">
        <f>J50+J48</f>
        <v>447.7</v>
      </c>
      <c r="K51" s="194"/>
      <c r="L51" s="197"/>
      <c r="M51" s="198"/>
      <c r="N51" s="74"/>
      <c r="O51" s="75"/>
      <c r="P51" s="81"/>
      <c r="Q51" s="81"/>
    </row>
    <row r="52" spans="1:17" ht="12.75" customHeight="1" thickBot="1" x14ac:dyDescent="0.25">
      <c r="A52" s="28" t="s">
        <v>7</v>
      </c>
      <c r="B52" s="319" t="s">
        <v>11</v>
      </c>
      <c r="C52" s="320"/>
      <c r="D52" s="320"/>
      <c r="E52" s="320"/>
      <c r="F52" s="320"/>
      <c r="G52" s="320"/>
      <c r="H52" s="20">
        <f>H27+H37+H41+H45+H51</f>
        <v>21634.899999999998</v>
      </c>
      <c r="I52" s="20">
        <f>I27+I37+I41+I45+I51</f>
        <v>22172.499999999996</v>
      </c>
      <c r="J52" s="20">
        <f>J27+J37+J41+J45+J51</f>
        <v>21797.299999999996</v>
      </c>
      <c r="K52" s="199"/>
      <c r="L52" s="200"/>
      <c r="M52" s="201"/>
      <c r="N52" s="78"/>
      <c r="O52" s="79"/>
      <c r="P52" s="81"/>
      <c r="Q52" s="81"/>
    </row>
    <row r="53" spans="1:17" ht="15" customHeight="1" thickBot="1" x14ac:dyDescent="0.25">
      <c r="A53" s="85" t="s">
        <v>9</v>
      </c>
      <c r="B53" s="296" t="s">
        <v>64</v>
      </c>
      <c r="C53" s="296"/>
      <c r="D53" s="296"/>
      <c r="E53" s="296"/>
      <c r="F53" s="296"/>
      <c r="G53" s="296"/>
      <c r="H53" s="296"/>
      <c r="I53" s="296"/>
      <c r="J53" s="296"/>
      <c r="K53" s="296"/>
      <c r="L53" s="296"/>
      <c r="M53" s="297"/>
      <c r="N53" s="78"/>
      <c r="O53" s="79"/>
      <c r="P53" s="81"/>
      <c r="Q53" s="81"/>
    </row>
    <row r="54" spans="1:17" ht="14.25" customHeight="1" thickBot="1" x14ac:dyDescent="0.25">
      <c r="A54" s="28" t="s">
        <v>9</v>
      </c>
      <c r="B54" s="29" t="s">
        <v>7</v>
      </c>
      <c r="C54" s="298" t="s">
        <v>27</v>
      </c>
      <c r="D54" s="298"/>
      <c r="E54" s="298"/>
      <c r="F54" s="298"/>
      <c r="G54" s="298"/>
      <c r="H54" s="298"/>
      <c r="I54" s="298"/>
      <c r="J54" s="298"/>
      <c r="K54" s="298"/>
      <c r="L54" s="298"/>
      <c r="M54" s="299"/>
      <c r="N54" s="152"/>
      <c r="O54" s="153"/>
      <c r="P54" s="81"/>
      <c r="Q54" s="81"/>
    </row>
    <row r="55" spans="1:17" ht="14.45" customHeight="1" x14ac:dyDescent="0.2">
      <c r="A55" s="135" t="s">
        <v>9</v>
      </c>
      <c r="B55" s="36" t="s">
        <v>7</v>
      </c>
      <c r="C55" s="339" t="s">
        <v>7</v>
      </c>
      <c r="D55" s="329" t="s">
        <v>65</v>
      </c>
      <c r="E55" s="332" t="s">
        <v>32</v>
      </c>
      <c r="F55" s="335" t="s">
        <v>73</v>
      </c>
      <c r="G55" s="30" t="s">
        <v>36</v>
      </c>
      <c r="H55" s="23">
        <v>162.5</v>
      </c>
      <c r="I55" s="23">
        <v>178.2</v>
      </c>
      <c r="J55" s="96">
        <v>178.2</v>
      </c>
      <c r="K55" s="324" t="s">
        <v>53</v>
      </c>
      <c r="L55" s="65">
        <v>26</v>
      </c>
      <c r="M55" s="66">
        <v>24</v>
      </c>
      <c r="N55" s="412"/>
      <c r="O55" s="264"/>
      <c r="P55" s="81"/>
      <c r="Q55" s="81"/>
    </row>
    <row r="56" spans="1:17" ht="13.15" customHeight="1" x14ac:dyDescent="0.2">
      <c r="A56" s="144"/>
      <c r="B56" s="143"/>
      <c r="C56" s="340"/>
      <c r="D56" s="330"/>
      <c r="E56" s="333"/>
      <c r="F56" s="336"/>
      <c r="G56" s="87" t="s">
        <v>35</v>
      </c>
      <c r="H56" s="255">
        <v>112.7</v>
      </c>
      <c r="I56" s="255">
        <v>113.6</v>
      </c>
      <c r="J56" s="249">
        <v>113.6</v>
      </c>
      <c r="K56" s="325"/>
      <c r="L56" s="259"/>
      <c r="M56" s="31"/>
      <c r="N56" s="413"/>
      <c r="O56" s="414"/>
      <c r="P56" s="81"/>
      <c r="Q56" s="81"/>
    </row>
    <row r="57" spans="1:17" ht="13.9" customHeight="1" x14ac:dyDescent="0.2">
      <c r="A57" s="144"/>
      <c r="B57" s="143"/>
      <c r="C57" s="340"/>
      <c r="D57" s="330"/>
      <c r="E57" s="333"/>
      <c r="F57" s="336"/>
      <c r="G57" s="88" t="s">
        <v>38</v>
      </c>
      <c r="H57" s="255">
        <v>43.3</v>
      </c>
      <c r="I57" s="23">
        <v>43.3</v>
      </c>
      <c r="J57" s="90">
        <v>42.8</v>
      </c>
      <c r="K57" s="260"/>
      <c r="L57" s="259"/>
      <c r="M57" s="31"/>
      <c r="N57" s="413"/>
      <c r="O57" s="414"/>
      <c r="P57" s="81"/>
      <c r="Q57" s="81"/>
    </row>
    <row r="58" spans="1:17" ht="13.15" customHeight="1" x14ac:dyDescent="0.2">
      <c r="A58" s="144"/>
      <c r="B58" s="143"/>
      <c r="C58" s="340"/>
      <c r="D58" s="330"/>
      <c r="E58" s="333"/>
      <c r="F58" s="336"/>
      <c r="G58" s="89" t="s">
        <v>44</v>
      </c>
      <c r="H58" s="255">
        <v>61.5</v>
      </c>
      <c r="I58" s="23">
        <v>61.5</v>
      </c>
      <c r="J58" s="90">
        <v>61.5</v>
      </c>
      <c r="K58" s="260"/>
      <c r="L58" s="259"/>
      <c r="M58" s="31"/>
      <c r="N58" s="413"/>
      <c r="O58" s="414"/>
      <c r="P58" s="81"/>
      <c r="Q58" s="81"/>
    </row>
    <row r="59" spans="1:17" ht="11.45" customHeight="1" x14ac:dyDescent="0.2">
      <c r="A59" s="144"/>
      <c r="B59" s="143"/>
      <c r="C59" s="341"/>
      <c r="D59" s="330"/>
      <c r="E59" s="333"/>
      <c r="F59" s="337"/>
      <c r="G59" s="89" t="s">
        <v>37</v>
      </c>
      <c r="H59" s="255">
        <v>269.7</v>
      </c>
      <c r="I59" s="255">
        <v>278.7</v>
      </c>
      <c r="J59" s="249">
        <v>278.7</v>
      </c>
      <c r="K59" s="344"/>
      <c r="L59" s="261"/>
      <c r="M59" s="51"/>
      <c r="N59" s="413"/>
      <c r="O59" s="414"/>
      <c r="P59" s="81"/>
      <c r="Q59" s="81"/>
    </row>
    <row r="60" spans="1:17" ht="13.5" customHeight="1" thickBot="1" x14ac:dyDescent="0.25">
      <c r="A60" s="52"/>
      <c r="B60" s="34"/>
      <c r="C60" s="342"/>
      <c r="D60" s="331"/>
      <c r="E60" s="334"/>
      <c r="F60" s="338"/>
      <c r="G60" s="32" t="s">
        <v>8</v>
      </c>
      <c r="H60" s="19">
        <f>H55+H56+H57+H58+H59</f>
        <v>649.70000000000005</v>
      </c>
      <c r="I60" s="19">
        <f>I55+I56+I57+I58+I59</f>
        <v>675.3</v>
      </c>
      <c r="J60" s="19">
        <f>J55+J56+J57+J58+J59</f>
        <v>674.8</v>
      </c>
      <c r="K60" s="345"/>
      <c r="L60" s="262"/>
      <c r="M60" s="53"/>
      <c r="N60" s="265"/>
      <c r="O60" s="266"/>
      <c r="P60" s="81"/>
      <c r="Q60" s="81"/>
    </row>
    <row r="61" spans="1:17" ht="12.6" customHeight="1" x14ac:dyDescent="0.2">
      <c r="A61" s="135" t="s">
        <v>9</v>
      </c>
      <c r="B61" s="36" t="s">
        <v>7</v>
      </c>
      <c r="C61" s="339" t="s">
        <v>9</v>
      </c>
      <c r="D61" s="329" t="s">
        <v>28</v>
      </c>
      <c r="E61" s="332" t="s">
        <v>33</v>
      </c>
      <c r="F61" s="335" t="s">
        <v>73</v>
      </c>
      <c r="G61" s="54" t="s">
        <v>36</v>
      </c>
      <c r="H61" s="233">
        <v>229.1</v>
      </c>
      <c r="I61" s="233">
        <v>274.8</v>
      </c>
      <c r="J61" s="250">
        <v>274.8</v>
      </c>
      <c r="K61" s="324" t="s">
        <v>53</v>
      </c>
      <c r="L61" s="65">
        <v>56</v>
      </c>
      <c r="M61" s="66">
        <v>68</v>
      </c>
      <c r="N61" s="412"/>
      <c r="O61" s="264"/>
      <c r="P61" s="81"/>
      <c r="Q61" s="81"/>
    </row>
    <row r="62" spans="1:17" ht="13.15" customHeight="1" x14ac:dyDescent="0.2">
      <c r="A62" s="144"/>
      <c r="B62" s="143"/>
      <c r="C62" s="340"/>
      <c r="D62" s="330"/>
      <c r="E62" s="333"/>
      <c r="F62" s="336"/>
      <c r="G62" s="91" t="s">
        <v>38</v>
      </c>
      <c r="H62" s="23">
        <v>57.1</v>
      </c>
      <c r="I62" s="24">
        <v>57.1</v>
      </c>
      <c r="J62" s="90">
        <v>51.4</v>
      </c>
      <c r="K62" s="325"/>
      <c r="L62" s="259"/>
      <c r="M62" s="31"/>
      <c r="N62" s="413"/>
      <c r="O62" s="414"/>
      <c r="P62" s="81"/>
      <c r="Q62" s="81"/>
    </row>
    <row r="63" spans="1:17" ht="13.15" customHeight="1" x14ac:dyDescent="0.2">
      <c r="A63" s="144"/>
      <c r="B63" s="143"/>
      <c r="C63" s="341"/>
      <c r="D63" s="330"/>
      <c r="E63" s="333"/>
      <c r="F63" s="337"/>
      <c r="G63" s="89" t="s">
        <v>37</v>
      </c>
      <c r="H63" s="23">
        <v>190.7</v>
      </c>
      <c r="I63" s="23">
        <v>211.1</v>
      </c>
      <c r="J63" s="249">
        <v>210.9</v>
      </c>
      <c r="K63" s="344"/>
      <c r="L63" s="261"/>
      <c r="M63" s="51"/>
      <c r="N63" s="413"/>
      <c r="O63" s="414"/>
      <c r="P63" s="81"/>
      <c r="Q63" s="81"/>
    </row>
    <row r="64" spans="1:17" ht="12.6" customHeight="1" thickBot="1" x14ac:dyDescent="0.25">
      <c r="A64" s="52"/>
      <c r="B64" s="34"/>
      <c r="C64" s="342"/>
      <c r="D64" s="331"/>
      <c r="E64" s="334"/>
      <c r="F64" s="461"/>
      <c r="G64" s="32" t="s">
        <v>8</v>
      </c>
      <c r="H64" s="11">
        <f>H61+H62+H63</f>
        <v>476.9</v>
      </c>
      <c r="I64" s="11">
        <f>I61+I62+I63</f>
        <v>543</v>
      </c>
      <c r="J64" s="11">
        <f>J61+J62+J63</f>
        <v>537.1</v>
      </c>
      <c r="K64" s="349"/>
      <c r="L64" s="262"/>
      <c r="M64" s="53"/>
      <c r="N64" s="413"/>
      <c r="O64" s="414"/>
      <c r="P64" s="81"/>
      <c r="Q64" s="81"/>
    </row>
    <row r="65" spans="1:17" ht="13.5" customHeight="1" thickBot="1" x14ac:dyDescent="0.25">
      <c r="A65" s="44" t="s">
        <v>9</v>
      </c>
      <c r="B65" s="45" t="s">
        <v>7</v>
      </c>
      <c r="C65" s="300" t="s">
        <v>10</v>
      </c>
      <c r="D65" s="289"/>
      <c r="E65" s="301"/>
      <c r="F65" s="301"/>
      <c r="G65" s="290"/>
      <c r="H65" s="9">
        <f>H60+H64</f>
        <v>1126.5999999999999</v>
      </c>
      <c r="I65" s="9">
        <f>I60+I64</f>
        <v>1218.3</v>
      </c>
      <c r="J65" s="9">
        <f>J60+J64</f>
        <v>1211.9000000000001</v>
      </c>
      <c r="K65" s="39"/>
      <c r="L65" s="46"/>
      <c r="M65" s="53"/>
      <c r="N65" s="265"/>
      <c r="O65" s="266"/>
      <c r="P65" s="81"/>
      <c r="Q65" s="81"/>
    </row>
    <row r="66" spans="1:17" ht="11.45" customHeight="1" thickBot="1" x14ac:dyDescent="0.25">
      <c r="A66" s="28" t="s">
        <v>9</v>
      </c>
      <c r="B66" s="29" t="s">
        <v>9</v>
      </c>
      <c r="C66" s="298" t="s">
        <v>39</v>
      </c>
      <c r="D66" s="298"/>
      <c r="E66" s="298"/>
      <c r="F66" s="298"/>
      <c r="G66" s="298"/>
      <c r="H66" s="298"/>
      <c r="I66" s="298"/>
      <c r="J66" s="298"/>
      <c r="K66" s="298"/>
      <c r="L66" s="298"/>
      <c r="M66" s="299"/>
      <c r="N66" s="152"/>
      <c r="O66" s="153"/>
      <c r="P66" s="81"/>
      <c r="Q66" s="81"/>
    </row>
    <row r="67" spans="1:17" ht="31.9" customHeight="1" x14ac:dyDescent="0.2">
      <c r="A67" s="135" t="s">
        <v>9</v>
      </c>
      <c r="B67" s="36" t="s">
        <v>9</v>
      </c>
      <c r="C67" s="339" t="s">
        <v>7</v>
      </c>
      <c r="D67" s="329" t="s">
        <v>71</v>
      </c>
      <c r="E67" s="332" t="s">
        <v>34</v>
      </c>
      <c r="F67" s="257" t="s">
        <v>73</v>
      </c>
      <c r="G67" s="54" t="s">
        <v>36</v>
      </c>
      <c r="H67" s="233">
        <v>552.4</v>
      </c>
      <c r="I67" s="233">
        <v>515.4</v>
      </c>
      <c r="J67" s="251">
        <v>515.4</v>
      </c>
      <c r="K67" s="258" t="s">
        <v>53</v>
      </c>
      <c r="L67" s="65">
        <v>355</v>
      </c>
      <c r="M67" s="66">
        <v>404</v>
      </c>
      <c r="N67" s="443"/>
      <c r="O67" s="418"/>
      <c r="P67" s="81"/>
      <c r="Q67" s="81"/>
    </row>
    <row r="68" spans="1:17" ht="14.25" customHeight="1" x14ac:dyDescent="0.2">
      <c r="A68" s="144"/>
      <c r="B68" s="143"/>
      <c r="C68" s="340"/>
      <c r="D68" s="330"/>
      <c r="E68" s="333"/>
      <c r="F68" s="92"/>
      <c r="G68" s="91" t="s">
        <v>38</v>
      </c>
      <c r="H68" s="23">
        <v>85</v>
      </c>
      <c r="I68" s="23">
        <v>105</v>
      </c>
      <c r="J68" s="252">
        <v>104.9</v>
      </c>
      <c r="K68" s="260"/>
      <c r="L68" s="259"/>
      <c r="M68" s="31"/>
      <c r="N68" s="419"/>
      <c r="O68" s="420"/>
      <c r="P68" s="81"/>
      <c r="Q68" s="81"/>
    </row>
    <row r="69" spans="1:17" ht="14.25" customHeight="1" x14ac:dyDescent="0.2">
      <c r="A69" s="144"/>
      <c r="B69" s="143"/>
      <c r="C69" s="341"/>
      <c r="D69" s="330"/>
      <c r="E69" s="333"/>
      <c r="F69" s="256"/>
      <c r="G69" s="89" t="s">
        <v>37</v>
      </c>
      <c r="H69" s="23">
        <v>1575.7</v>
      </c>
      <c r="I69" s="23">
        <v>1656.3</v>
      </c>
      <c r="J69" s="252">
        <v>1651.4</v>
      </c>
      <c r="K69" s="344"/>
      <c r="L69" s="261"/>
      <c r="M69" s="51"/>
      <c r="N69" s="419"/>
      <c r="O69" s="420"/>
      <c r="P69" s="81"/>
      <c r="Q69" s="81"/>
    </row>
    <row r="70" spans="1:17" ht="14.25" customHeight="1" x14ac:dyDescent="0.2">
      <c r="A70" s="144"/>
      <c r="B70" s="143"/>
      <c r="C70" s="341"/>
      <c r="D70" s="330"/>
      <c r="E70" s="333"/>
      <c r="F70" s="256"/>
      <c r="G70" s="87" t="s">
        <v>108</v>
      </c>
      <c r="H70" s="23">
        <v>28.3</v>
      </c>
      <c r="I70" s="23">
        <v>93.3</v>
      </c>
      <c r="J70" s="119">
        <v>89.9</v>
      </c>
      <c r="K70" s="344"/>
      <c r="L70" s="261"/>
      <c r="M70" s="51"/>
      <c r="N70" s="419"/>
      <c r="O70" s="420"/>
      <c r="P70" s="81"/>
      <c r="Q70" s="81"/>
    </row>
    <row r="71" spans="1:17" ht="21" customHeight="1" thickBot="1" x14ac:dyDescent="0.25">
      <c r="A71" s="52"/>
      <c r="B71" s="34"/>
      <c r="C71" s="342"/>
      <c r="D71" s="331"/>
      <c r="E71" s="334"/>
      <c r="F71" s="158"/>
      <c r="G71" s="32" t="s">
        <v>8</v>
      </c>
      <c r="H71" s="19">
        <f>H67+H68+H69+H70</f>
        <v>2241.4</v>
      </c>
      <c r="I71" s="112">
        <f>I67+I68+I69+I70</f>
        <v>2370</v>
      </c>
      <c r="J71" s="108">
        <f>SUM(J67:J70)</f>
        <v>2361.6</v>
      </c>
      <c r="K71" s="349"/>
      <c r="L71" s="262"/>
      <c r="M71" s="53"/>
      <c r="N71" s="421"/>
      <c r="O71" s="422"/>
      <c r="P71" s="81"/>
      <c r="Q71" s="81"/>
    </row>
    <row r="72" spans="1:17" ht="28.5" customHeight="1" x14ac:dyDescent="0.2">
      <c r="A72" s="135" t="s">
        <v>9</v>
      </c>
      <c r="B72" s="36" t="s">
        <v>9</v>
      </c>
      <c r="C72" s="340" t="s">
        <v>22</v>
      </c>
      <c r="D72" s="329" t="s">
        <v>72</v>
      </c>
      <c r="E72" s="332" t="s">
        <v>31</v>
      </c>
      <c r="F72" s="139" t="s">
        <v>73</v>
      </c>
      <c r="G72" s="30" t="s">
        <v>36</v>
      </c>
      <c r="H72" s="234">
        <v>450</v>
      </c>
      <c r="I72" s="114">
        <v>764.1</v>
      </c>
      <c r="J72" s="109">
        <v>761.6</v>
      </c>
      <c r="K72" s="86" t="s">
        <v>53</v>
      </c>
      <c r="L72" s="65">
        <v>327</v>
      </c>
      <c r="M72" s="66">
        <v>344</v>
      </c>
      <c r="N72" s="412"/>
      <c r="O72" s="264"/>
      <c r="P72" s="81"/>
      <c r="Q72" s="81"/>
    </row>
    <row r="73" spans="1:17" ht="27.6" customHeight="1" x14ac:dyDescent="0.2">
      <c r="A73" s="144"/>
      <c r="B73" s="143"/>
      <c r="C73" s="341"/>
      <c r="D73" s="330"/>
      <c r="E73" s="333"/>
      <c r="F73" s="140"/>
      <c r="G73" s="89" t="s">
        <v>37</v>
      </c>
      <c r="H73" s="235">
        <v>835</v>
      </c>
      <c r="I73" s="115">
        <v>775</v>
      </c>
      <c r="J73" s="119">
        <v>737.4</v>
      </c>
      <c r="K73" s="346" t="s">
        <v>136</v>
      </c>
      <c r="L73" s="203"/>
      <c r="M73" s="204"/>
      <c r="N73" s="413"/>
      <c r="O73" s="414"/>
      <c r="P73" s="81"/>
      <c r="Q73" s="81"/>
    </row>
    <row r="74" spans="1:17" ht="33" customHeight="1" thickBot="1" x14ac:dyDescent="0.25">
      <c r="A74" s="52"/>
      <c r="B74" s="143"/>
      <c r="C74" s="341"/>
      <c r="D74" s="330"/>
      <c r="E74" s="348"/>
      <c r="F74" s="190"/>
      <c r="G74" s="212" t="s">
        <v>8</v>
      </c>
      <c r="H74" s="25">
        <f>H72+H73</f>
        <v>1285</v>
      </c>
      <c r="I74" s="93">
        <f>I72+I73</f>
        <v>1539.1</v>
      </c>
      <c r="J74" s="116">
        <f>J72+J73</f>
        <v>1499</v>
      </c>
      <c r="K74" s="347"/>
      <c r="L74" s="205"/>
      <c r="M74" s="206"/>
      <c r="N74" s="265"/>
      <c r="O74" s="266"/>
      <c r="P74" s="81"/>
      <c r="Q74" s="81"/>
    </row>
    <row r="75" spans="1:17" ht="12" customHeight="1" thickBot="1" x14ac:dyDescent="0.25">
      <c r="A75" s="44" t="s">
        <v>9</v>
      </c>
      <c r="B75" s="213" t="s">
        <v>9</v>
      </c>
      <c r="C75" s="300" t="s">
        <v>10</v>
      </c>
      <c r="D75" s="289"/>
      <c r="E75" s="289"/>
      <c r="F75" s="289"/>
      <c r="G75" s="290"/>
      <c r="H75" s="159">
        <f>H71+H74</f>
        <v>3526.4</v>
      </c>
      <c r="I75" s="159">
        <f>I71+I74</f>
        <v>3909.1</v>
      </c>
      <c r="J75" s="159">
        <f>J71+J74</f>
        <v>3860.6</v>
      </c>
      <c r="K75" s="160"/>
      <c r="L75" s="161"/>
      <c r="M75" s="51"/>
      <c r="N75" s="74"/>
      <c r="O75" s="145"/>
      <c r="P75" s="81"/>
      <c r="Q75" s="81"/>
    </row>
    <row r="76" spans="1:17" ht="18" customHeight="1" thickBot="1" x14ac:dyDescent="0.25">
      <c r="A76" s="28" t="s">
        <v>9</v>
      </c>
      <c r="B76" s="29" t="s">
        <v>20</v>
      </c>
      <c r="C76" s="298" t="s">
        <v>45</v>
      </c>
      <c r="D76" s="298"/>
      <c r="E76" s="298"/>
      <c r="F76" s="298"/>
      <c r="G76" s="298"/>
      <c r="H76" s="298"/>
      <c r="I76" s="298"/>
      <c r="J76" s="298"/>
      <c r="K76" s="298"/>
      <c r="L76" s="298"/>
      <c r="M76" s="298"/>
      <c r="N76" s="298"/>
      <c r="O76" s="298"/>
      <c r="P76" s="81"/>
      <c r="Q76" s="81"/>
    </row>
    <row r="77" spans="1:17" ht="12" customHeight="1" x14ac:dyDescent="0.2">
      <c r="A77" s="463" t="s">
        <v>9</v>
      </c>
      <c r="B77" s="322" t="s">
        <v>20</v>
      </c>
      <c r="C77" s="267" t="s">
        <v>7</v>
      </c>
      <c r="D77" s="302" t="s">
        <v>101</v>
      </c>
      <c r="E77" s="279" t="s">
        <v>31</v>
      </c>
      <c r="F77" s="306" t="s">
        <v>73</v>
      </c>
      <c r="G77" s="30" t="s">
        <v>37</v>
      </c>
      <c r="H77" s="15">
        <v>4.5</v>
      </c>
      <c r="I77" s="114">
        <v>4.5</v>
      </c>
      <c r="J77" s="173">
        <v>4.4000000000000004</v>
      </c>
      <c r="K77" s="447" t="s">
        <v>117</v>
      </c>
      <c r="L77" s="12" t="s">
        <v>140</v>
      </c>
      <c r="M77" s="166" t="s">
        <v>140</v>
      </c>
      <c r="N77" s="74"/>
      <c r="O77" s="145"/>
      <c r="P77" s="81"/>
      <c r="Q77" s="81"/>
    </row>
    <row r="78" spans="1:17" ht="30.6" customHeight="1" thickBot="1" x14ac:dyDescent="0.25">
      <c r="A78" s="465"/>
      <c r="B78" s="323"/>
      <c r="C78" s="268"/>
      <c r="D78" s="303"/>
      <c r="E78" s="280"/>
      <c r="F78" s="307"/>
      <c r="G78" s="17" t="s">
        <v>8</v>
      </c>
      <c r="H78" s="162">
        <f>H77*1</f>
        <v>4.5</v>
      </c>
      <c r="I78" s="163">
        <f t="shared" ref="I78:J78" si="12">I77*1</f>
        <v>4.5</v>
      </c>
      <c r="J78" s="172">
        <f t="shared" si="12"/>
        <v>4.4000000000000004</v>
      </c>
      <c r="K78" s="448"/>
      <c r="L78" s="42"/>
      <c r="M78" s="229"/>
      <c r="N78" s="76"/>
      <c r="O78" s="147"/>
      <c r="P78" s="81"/>
      <c r="Q78" s="81"/>
    </row>
    <row r="79" spans="1:17" ht="12" customHeight="1" x14ac:dyDescent="0.2">
      <c r="A79" s="463" t="s">
        <v>9</v>
      </c>
      <c r="B79" s="322" t="s">
        <v>20</v>
      </c>
      <c r="C79" s="267" t="s">
        <v>9</v>
      </c>
      <c r="D79" s="302" t="s">
        <v>134</v>
      </c>
      <c r="E79" s="279" t="s">
        <v>31</v>
      </c>
      <c r="F79" s="306" t="s">
        <v>75</v>
      </c>
      <c r="G79" s="30" t="s">
        <v>37</v>
      </c>
      <c r="H79" s="15">
        <v>7</v>
      </c>
      <c r="I79" s="114">
        <v>7</v>
      </c>
      <c r="J79" s="173">
        <v>6.1</v>
      </c>
      <c r="K79" s="447" t="s">
        <v>135</v>
      </c>
      <c r="L79" s="12">
        <v>2</v>
      </c>
      <c r="M79" s="166">
        <v>2</v>
      </c>
      <c r="N79" s="74"/>
      <c r="O79" s="145"/>
      <c r="P79" s="81"/>
      <c r="Q79" s="81"/>
    </row>
    <row r="80" spans="1:17" ht="14.45" customHeight="1" thickBot="1" x14ac:dyDescent="0.25">
      <c r="A80" s="465"/>
      <c r="B80" s="323"/>
      <c r="C80" s="268"/>
      <c r="D80" s="303"/>
      <c r="E80" s="280"/>
      <c r="F80" s="307"/>
      <c r="G80" s="17" t="s">
        <v>8</v>
      </c>
      <c r="H80" s="162">
        <f>H79*1</f>
        <v>7</v>
      </c>
      <c r="I80" s="163">
        <f t="shared" ref="I80:J80" si="13">I79*1</f>
        <v>7</v>
      </c>
      <c r="J80" s="172">
        <f t="shared" si="13"/>
        <v>6.1</v>
      </c>
      <c r="K80" s="448"/>
      <c r="L80" s="42"/>
      <c r="M80" s="229"/>
      <c r="N80" s="76"/>
      <c r="O80" s="147"/>
      <c r="P80" s="81"/>
      <c r="Q80" s="81"/>
    </row>
    <row r="81" spans="1:17" ht="12" customHeight="1" x14ac:dyDescent="0.2">
      <c r="A81" s="464" t="s">
        <v>9</v>
      </c>
      <c r="B81" s="466" t="s">
        <v>20</v>
      </c>
      <c r="C81" s="406" t="s">
        <v>20</v>
      </c>
      <c r="D81" s="467" t="s">
        <v>113</v>
      </c>
      <c r="E81" s="445" t="s">
        <v>31</v>
      </c>
      <c r="F81" s="468" t="s">
        <v>75</v>
      </c>
      <c r="G81" s="230" t="s">
        <v>21</v>
      </c>
      <c r="H81" s="223">
        <v>0</v>
      </c>
      <c r="I81" s="231">
        <v>1.5</v>
      </c>
      <c r="J81" s="232">
        <v>1.4</v>
      </c>
      <c r="K81" s="462" t="s">
        <v>118</v>
      </c>
      <c r="L81" s="226">
        <v>31</v>
      </c>
      <c r="M81" s="228">
        <v>31</v>
      </c>
      <c r="N81" s="78"/>
      <c r="O81" s="151"/>
      <c r="P81" s="81"/>
      <c r="Q81" s="81"/>
    </row>
    <row r="82" spans="1:17" ht="14.25" customHeight="1" thickBot="1" x14ac:dyDescent="0.25">
      <c r="A82" s="465"/>
      <c r="B82" s="323"/>
      <c r="C82" s="268"/>
      <c r="D82" s="303"/>
      <c r="E82" s="280"/>
      <c r="F82" s="307"/>
      <c r="G82" s="17" t="s">
        <v>8</v>
      </c>
      <c r="H82" s="162">
        <f>H81*1</f>
        <v>0</v>
      </c>
      <c r="I82" s="163">
        <f t="shared" ref="I82" si="14">I81*1</f>
        <v>1.5</v>
      </c>
      <c r="J82" s="172">
        <f t="shared" ref="J82" si="15">J81*1</f>
        <v>1.4</v>
      </c>
      <c r="K82" s="448"/>
      <c r="L82" s="42"/>
      <c r="M82" s="229"/>
      <c r="N82" s="78"/>
      <c r="O82" s="151"/>
      <c r="P82" s="81"/>
      <c r="Q82" s="81"/>
    </row>
    <row r="83" spans="1:17" ht="12" customHeight="1" thickBot="1" x14ac:dyDescent="0.25">
      <c r="A83" s="73" t="s">
        <v>9</v>
      </c>
      <c r="B83" s="34" t="s">
        <v>20</v>
      </c>
      <c r="C83" s="308" t="s">
        <v>10</v>
      </c>
      <c r="D83" s="309"/>
      <c r="E83" s="309"/>
      <c r="F83" s="309"/>
      <c r="G83" s="310"/>
      <c r="H83" s="164">
        <f>H78+H80+H82</f>
        <v>11.5</v>
      </c>
      <c r="I83" s="165">
        <f>I78+I80+I82</f>
        <v>13</v>
      </c>
      <c r="J83" s="211">
        <f>J78+J80+J82</f>
        <v>11.9</v>
      </c>
      <c r="K83" s="154"/>
      <c r="L83" s="148"/>
      <c r="M83" s="149"/>
      <c r="N83" s="170"/>
      <c r="O83" s="171"/>
      <c r="P83" s="81"/>
      <c r="Q83" s="81"/>
    </row>
    <row r="84" spans="1:17" ht="12" customHeight="1" thickBot="1" x14ac:dyDescent="0.25">
      <c r="A84" s="28" t="s">
        <v>9</v>
      </c>
      <c r="B84" s="319" t="s">
        <v>11</v>
      </c>
      <c r="C84" s="320"/>
      <c r="D84" s="320"/>
      <c r="E84" s="320"/>
      <c r="F84" s="320"/>
      <c r="G84" s="320"/>
      <c r="H84" s="20">
        <f>H75+H65+H83</f>
        <v>4664.5</v>
      </c>
      <c r="I84" s="82">
        <f>I75+I65+I83</f>
        <v>5140.3999999999996</v>
      </c>
      <c r="J84" s="20">
        <f>J75+J65+J83</f>
        <v>5084.3999999999996</v>
      </c>
      <c r="K84" s="49"/>
      <c r="L84" s="49"/>
      <c r="M84" s="50"/>
      <c r="N84" s="78"/>
      <c r="O84" s="151"/>
      <c r="P84" s="81"/>
      <c r="Q84" s="81"/>
    </row>
    <row r="85" spans="1:17" ht="18" customHeight="1" thickBot="1" x14ac:dyDescent="0.25">
      <c r="A85" s="27" t="s">
        <v>20</v>
      </c>
      <c r="B85" s="316" t="s">
        <v>29</v>
      </c>
      <c r="C85" s="316"/>
      <c r="D85" s="316"/>
      <c r="E85" s="316"/>
      <c r="F85" s="316"/>
      <c r="G85" s="316"/>
      <c r="H85" s="317"/>
      <c r="I85" s="316"/>
      <c r="J85" s="316"/>
      <c r="K85" s="316"/>
      <c r="L85" s="316"/>
      <c r="M85" s="318"/>
      <c r="N85" s="150"/>
      <c r="O85" s="151"/>
      <c r="P85" s="81"/>
      <c r="Q85" s="81"/>
    </row>
    <row r="86" spans="1:17" ht="24.75" customHeight="1" thickBot="1" x14ac:dyDescent="0.25">
      <c r="A86" s="28" t="s">
        <v>20</v>
      </c>
      <c r="B86" s="29" t="s">
        <v>7</v>
      </c>
      <c r="C86" s="298" t="s">
        <v>30</v>
      </c>
      <c r="D86" s="298"/>
      <c r="E86" s="298"/>
      <c r="F86" s="298"/>
      <c r="G86" s="298"/>
      <c r="H86" s="298"/>
      <c r="I86" s="298"/>
      <c r="J86" s="298"/>
      <c r="K86" s="298"/>
      <c r="L86" s="298"/>
      <c r="M86" s="299"/>
      <c r="N86" s="146"/>
      <c r="O86" s="147"/>
      <c r="P86" s="81"/>
      <c r="Q86" s="81"/>
    </row>
    <row r="87" spans="1:17" ht="13.5" customHeight="1" thickBot="1" x14ac:dyDescent="0.25">
      <c r="A87" s="135" t="s">
        <v>20</v>
      </c>
      <c r="B87" s="36" t="s">
        <v>7</v>
      </c>
      <c r="C87" s="339" t="s">
        <v>7</v>
      </c>
      <c r="D87" s="329" t="s">
        <v>77</v>
      </c>
      <c r="E87" s="332" t="s">
        <v>31</v>
      </c>
      <c r="F87" s="372" t="s">
        <v>75</v>
      </c>
      <c r="G87" s="94" t="s">
        <v>21</v>
      </c>
      <c r="H87" s="21">
        <v>0</v>
      </c>
      <c r="I87" s="21">
        <v>50.3</v>
      </c>
      <c r="J87" s="96">
        <v>50.3</v>
      </c>
      <c r="K87" s="324" t="s">
        <v>54</v>
      </c>
      <c r="L87" s="65">
        <v>28</v>
      </c>
      <c r="M87" s="66">
        <v>35</v>
      </c>
      <c r="N87" s="443"/>
      <c r="O87" s="418"/>
      <c r="P87" s="81"/>
      <c r="Q87" s="81"/>
    </row>
    <row r="88" spans="1:17" ht="13.5" customHeight="1" x14ac:dyDescent="0.2">
      <c r="A88" s="144"/>
      <c r="B88" s="143"/>
      <c r="C88" s="341"/>
      <c r="D88" s="330"/>
      <c r="E88" s="333"/>
      <c r="F88" s="373"/>
      <c r="G88" s="94" t="s">
        <v>37</v>
      </c>
      <c r="H88" s="22">
        <v>100</v>
      </c>
      <c r="I88" s="22">
        <v>100</v>
      </c>
      <c r="J88" s="249">
        <v>100</v>
      </c>
      <c r="K88" s="325"/>
      <c r="L88" s="203"/>
      <c r="M88" s="51"/>
      <c r="N88" s="419"/>
      <c r="O88" s="420"/>
      <c r="P88" s="81"/>
      <c r="Q88" s="81"/>
    </row>
    <row r="89" spans="1:17" ht="14.25" customHeight="1" thickBot="1" x14ac:dyDescent="0.25">
      <c r="A89" s="52"/>
      <c r="B89" s="34"/>
      <c r="C89" s="342"/>
      <c r="D89" s="331"/>
      <c r="E89" s="334"/>
      <c r="F89" s="374"/>
      <c r="G89" s="95" t="s">
        <v>8</v>
      </c>
      <c r="H89" s="11">
        <f t="shared" ref="H89:J89" si="16">H88+H87</f>
        <v>100</v>
      </c>
      <c r="I89" s="11">
        <f t="shared" si="16"/>
        <v>150.30000000000001</v>
      </c>
      <c r="J89" s="209">
        <f t="shared" si="16"/>
        <v>150.30000000000001</v>
      </c>
      <c r="K89" s="343"/>
      <c r="L89" s="205"/>
      <c r="M89" s="53"/>
      <c r="N89" s="421"/>
      <c r="O89" s="422"/>
      <c r="P89" s="81"/>
      <c r="Q89" s="81"/>
    </row>
    <row r="90" spans="1:17" ht="11.25" customHeight="1" x14ac:dyDescent="0.2">
      <c r="A90" s="135" t="s">
        <v>20</v>
      </c>
      <c r="B90" s="36" t="s">
        <v>7</v>
      </c>
      <c r="C90" s="339" t="s">
        <v>9</v>
      </c>
      <c r="D90" s="329" t="s">
        <v>78</v>
      </c>
      <c r="E90" s="332" t="s">
        <v>31</v>
      </c>
      <c r="F90" s="372" t="s">
        <v>76</v>
      </c>
      <c r="G90" s="94" t="s">
        <v>37</v>
      </c>
      <c r="H90" s="234">
        <v>55.6</v>
      </c>
      <c r="I90" s="21">
        <v>55.6</v>
      </c>
      <c r="J90" s="96">
        <v>55.6</v>
      </c>
      <c r="K90" s="324" t="s">
        <v>55</v>
      </c>
      <c r="L90" s="65">
        <v>16</v>
      </c>
      <c r="M90" s="66">
        <v>16</v>
      </c>
      <c r="N90" s="443"/>
      <c r="O90" s="418"/>
      <c r="P90" s="81"/>
      <c r="Q90" s="81"/>
    </row>
    <row r="91" spans="1:17" ht="13.5" customHeight="1" x14ac:dyDescent="0.2">
      <c r="A91" s="144"/>
      <c r="B91" s="143"/>
      <c r="C91" s="340"/>
      <c r="D91" s="330"/>
      <c r="E91" s="333"/>
      <c r="F91" s="471"/>
      <c r="G91" s="88" t="s">
        <v>21</v>
      </c>
      <c r="H91" s="23">
        <v>152</v>
      </c>
      <c r="I91" s="23">
        <v>152</v>
      </c>
      <c r="J91" s="90">
        <v>152</v>
      </c>
      <c r="K91" s="325"/>
      <c r="L91" s="202"/>
      <c r="M91" s="31"/>
      <c r="N91" s="419"/>
      <c r="O91" s="420"/>
      <c r="P91" s="81"/>
      <c r="Q91" s="81"/>
    </row>
    <row r="92" spans="1:17" ht="11.45" customHeight="1" x14ac:dyDescent="0.2">
      <c r="A92" s="144"/>
      <c r="B92" s="143"/>
      <c r="C92" s="341"/>
      <c r="D92" s="330"/>
      <c r="E92" s="333"/>
      <c r="F92" s="373"/>
      <c r="G92" s="88" t="s">
        <v>21</v>
      </c>
      <c r="H92" s="23">
        <v>7.6</v>
      </c>
      <c r="I92" s="23">
        <v>7.6</v>
      </c>
      <c r="J92" s="90">
        <v>7.5</v>
      </c>
      <c r="K92" s="344"/>
      <c r="L92" s="203"/>
      <c r="M92" s="51"/>
      <c r="N92" s="419"/>
      <c r="O92" s="420"/>
      <c r="P92" s="81"/>
      <c r="Q92" s="81"/>
    </row>
    <row r="93" spans="1:17" ht="12" customHeight="1" thickBot="1" x14ac:dyDescent="0.25">
      <c r="A93" s="52"/>
      <c r="B93" s="34"/>
      <c r="C93" s="342"/>
      <c r="D93" s="331"/>
      <c r="E93" s="334"/>
      <c r="F93" s="374"/>
      <c r="G93" s="32" t="s">
        <v>8</v>
      </c>
      <c r="H93" s="11">
        <f>H90+H91+H92</f>
        <v>215.2</v>
      </c>
      <c r="I93" s="26">
        <f>I90+I91+I92</f>
        <v>215.2</v>
      </c>
      <c r="J93" s="218">
        <f>J90+J91+J92</f>
        <v>215.1</v>
      </c>
      <c r="K93" s="349"/>
      <c r="L93" s="205"/>
      <c r="M93" s="53"/>
      <c r="N93" s="421"/>
      <c r="O93" s="422"/>
      <c r="P93" s="81"/>
      <c r="Q93" s="81"/>
    </row>
    <row r="94" spans="1:17" ht="12" customHeight="1" x14ac:dyDescent="0.2">
      <c r="A94" s="463" t="s">
        <v>20</v>
      </c>
      <c r="B94" s="322" t="s">
        <v>7</v>
      </c>
      <c r="C94" s="267" t="s">
        <v>20</v>
      </c>
      <c r="D94" s="302" t="s">
        <v>109</v>
      </c>
      <c r="E94" s="279" t="s">
        <v>31</v>
      </c>
      <c r="F94" s="306" t="s">
        <v>75</v>
      </c>
      <c r="G94" s="30" t="s">
        <v>21</v>
      </c>
      <c r="H94" s="15">
        <v>0</v>
      </c>
      <c r="I94" s="114">
        <v>13.3</v>
      </c>
      <c r="J94" s="173">
        <v>13.3</v>
      </c>
      <c r="K94" s="469" t="s">
        <v>54</v>
      </c>
      <c r="L94" s="168">
        <v>8</v>
      </c>
      <c r="M94" s="169">
        <v>8</v>
      </c>
      <c r="N94" s="185"/>
      <c r="O94" s="186"/>
      <c r="P94" s="81"/>
      <c r="Q94" s="81"/>
    </row>
    <row r="95" spans="1:17" ht="15.6" customHeight="1" thickBot="1" x14ac:dyDescent="0.25">
      <c r="A95" s="465"/>
      <c r="B95" s="323"/>
      <c r="C95" s="268"/>
      <c r="D95" s="303"/>
      <c r="E95" s="280"/>
      <c r="F95" s="307"/>
      <c r="G95" s="17" t="s">
        <v>8</v>
      </c>
      <c r="H95" s="187">
        <f>H94*1</f>
        <v>0</v>
      </c>
      <c r="I95" s="188">
        <f t="shared" ref="I95" si="17">I94*1</f>
        <v>13.3</v>
      </c>
      <c r="J95" s="210">
        <f t="shared" ref="J95" si="18">J94*1</f>
        <v>13.3</v>
      </c>
      <c r="K95" s="470"/>
      <c r="L95" s="207"/>
      <c r="M95" s="167"/>
      <c r="N95" s="185"/>
      <c r="O95" s="186"/>
      <c r="P95" s="81"/>
      <c r="Q95" s="81"/>
    </row>
    <row r="96" spans="1:17" ht="14.25" customHeight="1" thickBot="1" x14ac:dyDescent="0.25">
      <c r="A96" s="136" t="s">
        <v>20</v>
      </c>
      <c r="B96" s="137" t="s">
        <v>7</v>
      </c>
      <c r="C96" s="376" t="s">
        <v>10</v>
      </c>
      <c r="D96" s="377"/>
      <c r="E96" s="377"/>
      <c r="F96" s="377"/>
      <c r="G96" s="377"/>
      <c r="H96" s="83">
        <f>H93+H89+H95</f>
        <v>315.2</v>
      </c>
      <c r="I96" s="83">
        <f>I93+I89+I95</f>
        <v>378.8</v>
      </c>
      <c r="J96" s="83">
        <f>J93+J89+J95</f>
        <v>378.7</v>
      </c>
      <c r="K96" s="55"/>
      <c r="L96" s="40"/>
      <c r="M96" s="41"/>
      <c r="N96" s="74"/>
      <c r="O96" s="75"/>
      <c r="P96" s="81"/>
      <c r="Q96" s="81"/>
    </row>
    <row r="97" spans="1:17" ht="13.15" customHeight="1" thickBot="1" x14ac:dyDescent="0.25">
      <c r="A97" s="28" t="s">
        <v>20</v>
      </c>
      <c r="B97" s="319" t="s">
        <v>11</v>
      </c>
      <c r="C97" s="320"/>
      <c r="D97" s="320"/>
      <c r="E97" s="320"/>
      <c r="F97" s="320"/>
      <c r="G97" s="320"/>
      <c r="H97" s="84">
        <f>H96*1</f>
        <v>315.2</v>
      </c>
      <c r="I97" s="84">
        <f>I96*1</f>
        <v>378.8</v>
      </c>
      <c r="J97" s="84">
        <f>J96*1</f>
        <v>378.7</v>
      </c>
      <c r="K97" s="48"/>
      <c r="L97" s="49"/>
      <c r="M97" s="50"/>
      <c r="N97" s="78"/>
      <c r="O97" s="79"/>
      <c r="P97" s="81"/>
      <c r="Q97" s="81"/>
    </row>
    <row r="98" spans="1:17" ht="13.15" customHeight="1" thickBot="1" x14ac:dyDescent="0.25">
      <c r="A98" s="27" t="s">
        <v>22</v>
      </c>
      <c r="B98" s="316" t="s">
        <v>115</v>
      </c>
      <c r="C98" s="316"/>
      <c r="D98" s="316"/>
      <c r="E98" s="316"/>
      <c r="F98" s="316"/>
      <c r="G98" s="316"/>
      <c r="H98" s="317"/>
      <c r="I98" s="316"/>
      <c r="J98" s="316"/>
      <c r="K98" s="316"/>
      <c r="L98" s="316"/>
      <c r="M98" s="318"/>
      <c r="N98" s="78"/>
      <c r="O98" s="79"/>
      <c r="P98" s="81"/>
      <c r="Q98" s="81"/>
    </row>
    <row r="99" spans="1:17" ht="13.15" customHeight="1" thickBot="1" x14ac:dyDescent="0.25">
      <c r="A99" s="28" t="s">
        <v>22</v>
      </c>
      <c r="B99" s="29" t="s">
        <v>7</v>
      </c>
      <c r="C99" s="298" t="s">
        <v>116</v>
      </c>
      <c r="D99" s="298"/>
      <c r="E99" s="298"/>
      <c r="F99" s="298"/>
      <c r="G99" s="298"/>
      <c r="H99" s="298"/>
      <c r="I99" s="298"/>
      <c r="J99" s="298"/>
      <c r="K99" s="298"/>
      <c r="L99" s="298"/>
      <c r="M99" s="298"/>
      <c r="N99" s="298"/>
      <c r="O99" s="298"/>
      <c r="P99" s="81"/>
      <c r="Q99" s="81"/>
    </row>
    <row r="100" spans="1:17" ht="13.15" customHeight="1" x14ac:dyDescent="0.2">
      <c r="A100" s="463" t="s">
        <v>22</v>
      </c>
      <c r="B100" s="322" t="s">
        <v>7</v>
      </c>
      <c r="C100" s="267" t="s">
        <v>7</v>
      </c>
      <c r="D100" s="302" t="s">
        <v>114</v>
      </c>
      <c r="E100" s="279" t="s">
        <v>31</v>
      </c>
      <c r="F100" s="306" t="s">
        <v>73</v>
      </c>
      <c r="G100" s="30" t="s">
        <v>36</v>
      </c>
      <c r="H100" s="15">
        <v>354.8</v>
      </c>
      <c r="I100" s="234">
        <v>149</v>
      </c>
      <c r="J100" s="173">
        <v>149</v>
      </c>
      <c r="K100" s="304" t="s">
        <v>119</v>
      </c>
      <c r="L100" s="12">
        <v>260</v>
      </c>
      <c r="M100" s="239" t="s">
        <v>138</v>
      </c>
      <c r="N100" s="78"/>
      <c r="O100" s="79"/>
      <c r="P100" s="81"/>
      <c r="Q100" s="81"/>
    </row>
    <row r="101" spans="1:17" ht="13.15" customHeight="1" x14ac:dyDescent="0.2">
      <c r="A101" s="464"/>
      <c r="B101" s="466"/>
      <c r="C101" s="406"/>
      <c r="D101" s="467"/>
      <c r="E101" s="468"/>
      <c r="F101" s="468"/>
      <c r="G101" s="246" t="s">
        <v>37</v>
      </c>
      <c r="H101" s="16">
        <v>0</v>
      </c>
      <c r="I101" s="22">
        <v>360</v>
      </c>
      <c r="J101" s="23">
        <v>321.2</v>
      </c>
      <c r="K101" s="315"/>
      <c r="L101" s="226"/>
      <c r="M101" s="247"/>
      <c r="N101" s="78"/>
      <c r="O101" s="79"/>
      <c r="P101" s="81"/>
      <c r="Q101" s="81"/>
    </row>
    <row r="102" spans="1:17" ht="16.5" customHeight="1" thickBot="1" x14ac:dyDescent="0.25">
      <c r="A102" s="465"/>
      <c r="B102" s="323"/>
      <c r="C102" s="268"/>
      <c r="D102" s="303"/>
      <c r="E102" s="280"/>
      <c r="F102" s="307"/>
      <c r="G102" s="17" t="s">
        <v>8</v>
      </c>
      <c r="H102" s="18">
        <f>H100</f>
        <v>354.8</v>
      </c>
      <c r="I102" s="18">
        <f>SUM(I100:I101)</f>
        <v>509</v>
      </c>
      <c r="J102" s="18">
        <f>SUM(J100:J101)</f>
        <v>470.2</v>
      </c>
      <c r="K102" s="305"/>
      <c r="L102" s="196"/>
      <c r="M102" s="196"/>
      <c r="N102" s="78"/>
      <c r="O102" s="79"/>
      <c r="P102" s="81"/>
      <c r="Q102" s="81"/>
    </row>
    <row r="103" spans="1:17" ht="16.5" customHeight="1" x14ac:dyDescent="0.2">
      <c r="A103" s="463" t="s">
        <v>22</v>
      </c>
      <c r="B103" s="322" t="s">
        <v>7</v>
      </c>
      <c r="C103" s="267" t="s">
        <v>7</v>
      </c>
      <c r="D103" s="302" t="s">
        <v>137</v>
      </c>
      <c r="E103" s="279" t="s">
        <v>31</v>
      </c>
      <c r="F103" s="306" t="s">
        <v>73</v>
      </c>
      <c r="G103" s="30" t="s">
        <v>36</v>
      </c>
      <c r="H103" s="15">
        <v>0</v>
      </c>
      <c r="I103" s="234">
        <v>119.7</v>
      </c>
      <c r="J103" s="173">
        <v>54.6</v>
      </c>
      <c r="K103" s="304" t="s">
        <v>119</v>
      </c>
      <c r="L103" s="12"/>
      <c r="M103" s="239" t="s">
        <v>139</v>
      </c>
      <c r="N103" s="78"/>
      <c r="O103" s="79"/>
      <c r="P103" s="81"/>
      <c r="Q103" s="81"/>
    </row>
    <row r="104" spans="1:17" ht="35.25" customHeight="1" thickBot="1" x14ac:dyDescent="0.25">
      <c r="A104" s="465"/>
      <c r="B104" s="323"/>
      <c r="C104" s="268"/>
      <c r="D104" s="303"/>
      <c r="E104" s="280"/>
      <c r="F104" s="307"/>
      <c r="G104" s="17" t="s">
        <v>8</v>
      </c>
      <c r="H104" s="18">
        <f>H103</f>
        <v>0</v>
      </c>
      <c r="I104" s="18">
        <f>SUM(I103:I103)</f>
        <v>119.7</v>
      </c>
      <c r="J104" s="18">
        <f>SUM(J103:J103)</f>
        <v>54.6</v>
      </c>
      <c r="K104" s="305"/>
      <c r="L104" s="196"/>
      <c r="M104" s="196"/>
      <c r="N104" s="78"/>
      <c r="O104" s="79"/>
      <c r="P104" s="81"/>
      <c r="Q104" s="81"/>
    </row>
    <row r="105" spans="1:17" ht="13.15" customHeight="1" thickBot="1" x14ac:dyDescent="0.25">
      <c r="A105" s="73" t="s">
        <v>22</v>
      </c>
      <c r="B105" s="34" t="s">
        <v>7</v>
      </c>
      <c r="C105" s="288" t="s">
        <v>10</v>
      </c>
      <c r="D105" s="301"/>
      <c r="E105" s="301"/>
      <c r="F105" s="301"/>
      <c r="G105" s="314"/>
      <c r="H105" s="240">
        <f>SUM(H95,H99,H102)</f>
        <v>354.8</v>
      </c>
      <c r="I105" s="240">
        <f>SUM(I102+I104)</f>
        <v>628.70000000000005</v>
      </c>
      <c r="J105" s="240">
        <f>SUM(J102+J104)</f>
        <v>524.79999999999995</v>
      </c>
      <c r="K105" s="55"/>
      <c r="L105" s="40"/>
      <c r="M105" s="41"/>
      <c r="N105" s="78"/>
      <c r="O105" s="79"/>
      <c r="P105" s="81"/>
      <c r="Q105" s="81"/>
    </row>
    <row r="106" spans="1:17" ht="13.15" customHeight="1" thickBot="1" x14ac:dyDescent="0.25">
      <c r="A106" s="28" t="s">
        <v>22</v>
      </c>
      <c r="B106" s="319" t="s">
        <v>11</v>
      </c>
      <c r="C106" s="320"/>
      <c r="D106" s="320"/>
      <c r="E106" s="320"/>
      <c r="F106" s="320"/>
      <c r="G106" s="321"/>
      <c r="H106" s="241">
        <f>SUM(H105)</f>
        <v>354.8</v>
      </c>
      <c r="I106" s="241">
        <f t="shared" ref="I106:J106" si="19">SUM(I105)</f>
        <v>628.70000000000005</v>
      </c>
      <c r="J106" s="241">
        <f t="shared" si="19"/>
        <v>524.79999999999995</v>
      </c>
      <c r="K106" s="236"/>
      <c r="L106" s="237"/>
      <c r="M106" s="238"/>
      <c r="N106" s="78"/>
      <c r="O106" s="79"/>
      <c r="P106" s="81"/>
      <c r="Q106" s="81"/>
    </row>
    <row r="107" spans="1:17" ht="12" customHeight="1" thickBot="1" x14ac:dyDescent="0.25">
      <c r="A107" s="56" t="s">
        <v>7</v>
      </c>
      <c r="B107" s="364" t="s">
        <v>12</v>
      </c>
      <c r="C107" s="365"/>
      <c r="D107" s="365"/>
      <c r="E107" s="365"/>
      <c r="F107" s="365"/>
      <c r="G107" s="366"/>
      <c r="H107" s="71">
        <f>H97+H84+H52+H106</f>
        <v>26969.399999999998</v>
      </c>
      <c r="I107" s="71">
        <f>I97+I84+I52+I106</f>
        <v>28320.399999999998</v>
      </c>
      <c r="J107" s="71">
        <f>J97+J84+J52+J106</f>
        <v>27785.199999999993</v>
      </c>
      <c r="K107" s="367"/>
      <c r="L107" s="368"/>
      <c r="M107" s="369"/>
      <c r="N107" s="76"/>
      <c r="O107" s="77"/>
      <c r="P107" s="81"/>
      <c r="Q107" s="81"/>
    </row>
    <row r="108" spans="1:17" ht="12" customHeight="1" x14ac:dyDescent="0.2">
      <c r="A108" s="243"/>
      <c r="B108" s="244"/>
      <c r="C108" s="244"/>
      <c r="D108" s="244"/>
      <c r="E108" s="244"/>
      <c r="F108" s="244"/>
      <c r="G108" s="244"/>
      <c r="H108" s="242"/>
      <c r="I108" s="242"/>
      <c r="J108" s="242"/>
      <c r="K108" s="245"/>
      <c r="L108" s="245"/>
      <c r="M108" s="245"/>
      <c r="P108" s="81"/>
      <c r="Q108" s="81"/>
    </row>
    <row r="109" spans="1:17" ht="15.75" customHeight="1" thickBot="1" x14ac:dyDescent="0.25">
      <c r="C109" s="6"/>
      <c r="D109" s="7"/>
      <c r="E109" s="57"/>
      <c r="F109" s="370" t="s">
        <v>13</v>
      </c>
      <c r="G109" s="371"/>
      <c r="H109" s="371"/>
      <c r="I109" s="371"/>
      <c r="J109" s="371"/>
    </row>
    <row r="110" spans="1:17" ht="60.75" thickBot="1" x14ac:dyDescent="0.25">
      <c r="C110" s="311" t="s">
        <v>14</v>
      </c>
      <c r="D110" s="312"/>
      <c r="E110" s="312"/>
      <c r="F110" s="312"/>
      <c r="G110" s="313"/>
      <c r="H110" s="174" t="s">
        <v>121</v>
      </c>
      <c r="I110" s="175" t="s">
        <v>122</v>
      </c>
      <c r="J110" s="175" t="s">
        <v>123</v>
      </c>
    </row>
    <row r="111" spans="1:17" ht="13.5" thickBot="1" x14ac:dyDescent="0.25">
      <c r="C111" s="350" t="s">
        <v>15</v>
      </c>
      <c r="D111" s="351"/>
      <c r="E111" s="351"/>
      <c r="F111" s="351"/>
      <c r="G111" s="352"/>
      <c r="H111" s="176">
        <f>H112+H113+H114+H117+H115+H116+H118</f>
        <v>26969.399999999998</v>
      </c>
      <c r="I111" s="176">
        <f>I112+I113+I114+I117+I115+I116+I118</f>
        <v>28320.399999999998</v>
      </c>
      <c r="J111" s="219">
        <f>J112+J113+J114+J117+J115+J116+J118</f>
        <v>27785.200000000001</v>
      </c>
    </row>
    <row r="112" spans="1:17" ht="12.75" x14ac:dyDescent="0.2">
      <c r="C112" s="355" t="s">
        <v>102</v>
      </c>
      <c r="D112" s="356"/>
      <c r="E112" s="356"/>
      <c r="F112" s="356"/>
      <c r="G112" s="375"/>
      <c r="H112" s="177">
        <v>8319</v>
      </c>
      <c r="I112" s="178">
        <v>8388.4</v>
      </c>
      <c r="J112" s="217">
        <v>7989.8</v>
      </c>
    </row>
    <row r="113" spans="3:10" ht="12.75" x14ac:dyDescent="0.2">
      <c r="C113" s="293" t="s">
        <v>105</v>
      </c>
      <c r="D113" s="294"/>
      <c r="E113" s="294"/>
      <c r="F113" s="294"/>
      <c r="G113" s="295"/>
      <c r="H113" s="179">
        <v>112.7</v>
      </c>
      <c r="I113" s="180">
        <v>113.6</v>
      </c>
      <c r="J113" s="216">
        <v>113.6</v>
      </c>
    </row>
    <row r="114" spans="3:10" ht="12.75" x14ac:dyDescent="0.2">
      <c r="C114" s="293" t="s">
        <v>106</v>
      </c>
      <c r="D114" s="353"/>
      <c r="E114" s="353"/>
      <c r="F114" s="353"/>
      <c r="G114" s="354"/>
      <c r="H114" s="179">
        <v>185.4</v>
      </c>
      <c r="I114" s="180">
        <v>205.4</v>
      </c>
      <c r="J114" s="216">
        <v>199.1</v>
      </c>
    </row>
    <row r="115" spans="3:10" ht="12.75" x14ac:dyDescent="0.2">
      <c r="C115" s="355" t="s">
        <v>103</v>
      </c>
      <c r="D115" s="356"/>
      <c r="E115" s="356"/>
      <c r="F115" s="356"/>
      <c r="G115" s="357"/>
      <c r="H115" s="181">
        <v>2558.1</v>
      </c>
      <c r="I115" s="182">
        <v>2840</v>
      </c>
      <c r="J115" s="214">
        <v>2772.1</v>
      </c>
    </row>
    <row r="116" spans="3:10" ht="12.75" x14ac:dyDescent="0.2">
      <c r="C116" s="358" t="s">
        <v>107</v>
      </c>
      <c r="D116" s="359"/>
      <c r="E116" s="359"/>
      <c r="F116" s="359"/>
      <c r="G116" s="360"/>
      <c r="H116" s="181">
        <v>61.5</v>
      </c>
      <c r="I116" s="182">
        <v>61.5</v>
      </c>
      <c r="J116" s="214">
        <v>61.5</v>
      </c>
    </row>
    <row r="117" spans="3:10" ht="12.75" x14ac:dyDescent="0.2">
      <c r="C117" s="293" t="s">
        <v>104</v>
      </c>
      <c r="D117" s="294"/>
      <c r="E117" s="294"/>
      <c r="F117" s="294"/>
      <c r="G117" s="295"/>
      <c r="H117" s="179">
        <v>15704.4</v>
      </c>
      <c r="I117" s="180">
        <v>16618.2</v>
      </c>
      <c r="J117" s="216">
        <v>16559.2</v>
      </c>
    </row>
    <row r="118" spans="3:10" ht="13.5" thickBot="1" x14ac:dyDescent="0.25">
      <c r="C118" s="293" t="s">
        <v>110</v>
      </c>
      <c r="D118" s="294"/>
      <c r="E118" s="294"/>
      <c r="F118" s="294"/>
      <c r="G118" s="295"/>
      <c r="H118" s="189">
        <v>28.3</v>
      </c>
      <c r="I118" s="189">
        <v>93.3</v>
      </c>
      <c r="J118" s="215">
        <v>89.9</v>
      </c>
    </row>
    <row r="119" spans="3:10" ht="13.5" thickBot="1" x14ac:dyDescent="0.25">
      <c r="C119" s="350" t="s">
        <v>16</v>
      </c>
      <c r="D119" s="351"/>
      <c r="E119" s="351"/>
      <c r="F119" s="351"/>
      <c r="G119" s="352"/>
      <c r="H119" s="183">
        <f>H120*1</f>
        <v>0</v>
      </c>
      <c r="I119" s="183">
        <f t="shared" ref="I119:J119" si="20">I120*1</f>
        <v>0</v>
      </c>
      <c r="J119" s="220">
        <f t="shared" si="20"/>
        <v>0</v>
      </c>
    </row>
    <row r="120" spans="3:10" ht="24" customHeight="1" thickBot="1" x14ac:dyDescent="0.25">
      <c r="C120" s="361" t="s">
        <v>49</v>
      </c>
      <c r="D120" s="362"/>
      <c r="E120" s="362"/>
      <c r="F120" s="362"/>
      <c r="G120" s="363"/>
      <c r="H120" s="181">
        <v>0</v>
      </c>
      <c r="I120" s="182">
        <v>0</v>
      </c>
      <c r="J120" s="214">
        <v>0</v>
      </c>
    </row>
    <row r="121" spans="3:10" ht="13.5" thickBot="1" x14ac:dyDescent="0.25">
      <c r="C121" s="326" t="s">
        <v>17</v>
      </c>
      <c r="D121" s="327"/>
      <c r="E121" s="327"/>
      <c r="F121" s="327"/>
      <c r="G121" s="328"/>
      <c r="H121" s="184">
        <f>H119+H111</f>
        <v>26969.399999999998</v>
      </c>
      <c r="I121" s="184">
        <f t="shared" ref="I121:J121" si="21">I119+I111</f>
        <v>28320.399999999998</v>
      </c>
      <c r="J121" s="221">
        <f t="shared" si="21"/>
        <v>27785.200000000001</v>
      </c>
    </row>
  </sheetData>
  <mergeCells count="252">
    <mergeCell ref="A43:A44"/>
    <mergeCell ref="B43:B44"/>
    <mergeCell ref="A103:A104"/>
    <mergeCell ref="B103:B104"/>
    <mergeCell ref="C103:C104"/>
    <mergeCell ref="D103:D104"/>
    <mergeCell ref="E103:E104"/>
    <mergeCell ref="F103:F104"/>
    <mergeCell ref="K103:K104"/>
    <mergeCell ref="E43:E44"/>
    <mergeCell ref="C43:C44"/>
    <mergeCell ref="D43:D44"/>
    <mergeCell ref="A47:A48"/>
    <mergeCell ref="A49:A50"/>
    <mergeCell ref="B49:B50"/>
    <mergeCell ref="C49:C50"/>
    <mergeCell ref="D49:D50"/>
    <mergeCell ref="C81:C82"/>
    <mergeCell ref="D81:D82"/>
    <mergeCell ref="E94:E95"/>
    <mergeCell ref="F94:F95"/>
    <mergeCell ref="K49:K50"/>
    <mergeCell ref="N72:O74"/>
    <mergeCell ref="N90:O93"/>
    <mergeCell ref="K81:K82"/>
    <mergeCell ref="A100:A102"/>
    <mergeCell ref="B100:B102"/>
    <mergeCell ref="C100:C102"/>
    <mergeCell ref="D100:D102"/>
    <mergeCell ref="E100:E102"/>
    <mergeCell ref="F100:F102"/>
    <mergeCell ref="A79:A80"/>
    <mergeCell ref="A77:A78"/>
    <mergeCell ref="A94:A95"/>
    <mergeCell ref="B94:B95"/>
    <mergeCell ref="C94:C95"/>
    <mergeCell ref="D94:D95"/>
    <mergeCell ref="C77:C78"/>
    <mergeCell ref="D77:D78"/>
    <mergeCell ref="E77:E78"/>
    <mergeCell ref="E81:E82"/>
    <mergeCell ref="F81:F82"/>
    <mergeCell ref="K94:K95"/>
    <mergeCell ref="F90:F93"/>
    <mergeCell ref="A81:A82"/>
    <mergeCell ref="B81:B82"/>
    <mergeCell ref="C28:M28"/>
    <mergeCell ref="F29:F30"/>
    <mergeCell ref="B52:G52"/>
    <mergeCell ref="E67:E71"/>
    <mergeCell ref="B77:B78"/>
    <mergeCell ref="N19:O20"/>
    <mergeCell ref="N21:O22"/>
    <mergeCell ref="N29:O30"/>
    <mergeCell ref="N31:O32"/>
    <mergeCell ref="N33:O34"/>
    <mergeCell ref="N39:O40"/>
    <mergeCell ref="E21:E22"/>
    <mergeCell ref="F21:F22"/>
    <mergeCell ref="F61:F64"/>
    <mergeCell ref="K63:K64"/>
    <mergeCell ref="C76:O76"/>
    <mergeCell ref="K77:K78"/>
    <mergeCell ref="C23:C24"/>
    <mergeCell ref="D23:D24"/>
    <mergeCell ref="E23:E24"/>
    <mergeCell ref="F23:F24"/>
    <mergeCell ref="K23:K24"/>
    <mergeCell ref="N23:O24"/>
    <mergeCell ref="N43:O44"/>
    <mergeCell ref="K33:K34"/>
    <mergeCell ref="C54:M54"/>
    <mergeCell ref="N87:O89"/>
    <mergeCell ref="N35:O36"/>
    <mergeCell ref="D33:D34"/>
    <mergeCell ref="E33:E34"/>
    <mergeCell ref="F33:F34"/>
    <mergeCell ref="F31:F32"/>
    <mergeCell ref="F43:F44"/>
    <mergeCell ref="K79:K80"/>
    <mergeCell ref="N47:O48"/>
    <mergeCell ref="N49:O50"/>
    <mergeCell ref="N55:O60"/>
    <mergeCell ref="N61:O65"/>
    <mergeCell ref="N67:O71"/>
    <mergeCell ref="C42:M42"/>
    <mergeCell ref="C38:M38"/>
    <mergeCell ref="C37:G37"/>
    <mergeCell ref="E39:E40"/>
    <mergeCell ref="F39:F40"/>
    <mergeCell ref="K39:K40"/>
    <mergeCell ref="D39:D40"/>
    <mergeCell ref="C41:G41"/>
    <mergeCell ref="K43:K44"/>
    <mergeCell ref="K1:N1"/>
    <mergeCell ref="N9:O10"/>
    <mergeCell ref="N11:O12"/>
    <mergeCell ref="N13:O15"/>
    <mergeCell ref="D2:O2"/>
    <mergeCell ref="N16:O18"/>
    <mergeCell ref="D3:Q3"/>
    <mergeCell ref="D11:D12"/>
    <mergeCell ref="K11:K12"/>
    <mergeCell ref="F4:F6"/>
    <mergeCell ref="H4:J4"/>
    <mergeCell ref="K5:K6"/>
    <mergeCell ref="L5:M5"/>
    <mergeCell ref="K4:M4"/>
    <mergeCell ref="I5:I6"/>
    <mergeCell ref="K13:K15"/>
    <mergeCell ref="K16:K18"/>
    <mergeCell ref="D16:D18"/>
    <mergeCell ref="E11:E12"/>
    <mergeCell ref="N4:N6"/>
    <mergeCell ref="O4:O6"/>
    <mergeCell ref="K29:K30"/>
    <mergeCell ref="A31:A32"/>
    <mergeCell ref="C13:C15"/>
    <mergeCell ref="D13:D15"/>
    <mergeCell ref="E13:E15"/>
    <mergeCell ref="F13:F15"/>
    <mergeCell ref="D19:D20"/>
    <mergeCell ref="E19:E20"/>
    <mergeCell ref="K21:K22"/>
    <mergeCell ref="C21:C22"/>
    <mergeCell ref="D21:D22"/>
    <mergeCell ref="F19:F20"/>
    <mergeCell ref="F16:F18"/>
    <mergeCell ref="K19:K20"/>
    <mergeCell ref="E16:E18"/>
    <mergeCell ref="C16:C18"/>
    <mergeCell ref="C25:C26"/>
    <mergeCell ref="D25:D26"/>
    <mergeCell ref="E25:E26"/>
    <mergeCell ref="B31:B32"/>
    <mergeCell ref="K25:K26"/>
    <mergeCell ref="C19:C20"/>
    <mergeCell ref="K31:K32"/>
    <mergeCell ref="C29:C30"/>
    <mergeCell ref="A4:A6"/>
    <mergeCell ref="B4:B6"/>
    <mergeCell ref="C4:C6"/>
    <mergeCell ref="D4:D6"/>
    <mergeCell ref="E4:E6"/>
    <mergeCell ref="B7:M7"/>
    <mergeCell ref="G4:G6"/>
    <mergeCell ref="B9:B10"/>
    <mergeCell ref="C9:C10"/>
    <mergeCell ref="D9:D10"/>
    <mergeCell ref="E9:E10"/>
    <mergeCell ref="F9:F10"/>
    <mergeCell ref="K9:K10"/>
    <mergeCell ref="A9:A10"/>
    <mergeCell ref="C8:M8"/>
    <mergeCell ref="H5:H6"/>
    <mergeCell ref="J5:J6"/>
    <mergeCell ref="C120:G120"/>
    <mergeCell ref="B107:G107"/>
    <mergeCell ref="K107:M107"/>
    <mergeCell ref="F109:J109"/>
    <mergeCell ref="B97:G97"/>
    <mergeCell ref="B47:B48"/>
    <mergeCell ref="C51:G51"/>
    <mergeCell ref="C86:M86"/>
    <mergeCell ref="C87:C89"/>
    <mergeCell ref="F87:F89"/>
    <mergeCell ref="B84:G84"/>
    <mergeCell ref="C65:G65"/>
    <mergeCell ref="C61:C64"/>
    <mergeCell ref="D61:D64"/>
    <mergeCell ref="E61:E64"/>
    <mergeCell ref="C117:G117"/>
    <mergeCell ref="C112:G112"/>
    <mergeCell ref="C111:G111"/>
    <mergeCell ref="K90:K91"/>
    <mergeCell ref="C96:G96"/>
    <mergeCell ref="K92:K93"/>
    <mergeCell ref="C90:C93"/>
    <mergeCell ref="D90:D93"/>
    <mergeCell ref="E90:E93"/>
    <mergeCell ref="C121:G121"/>
    <mergeCell ref="B85:M85"/>
    <mergeCell ref="D87:D89"/>
    <mergeCell ref="E87:E89"/>
    <mergeCell ref="F55:F60"/>
    <mergeCell ref="C66:M66"/>
    <mergeCell ref="C55:C60"/>
    <mergeCell ref="K87:K89"/>
    <mergeCell ref="D55:D60"/>
    <mergeCell ref="E55:E60"/>
    <mergeCell ref="K59:K60"/>
    <mergeCell ref="C75:G75"/>
    <mergeCell ref="K73:K74"/>
    <mergeCell ref="D72:D74"/>
    <mergeCell ref="E72:E74"/>
    <mergeCell ref="C72:C74"/>
    <mergeCell ref="K69:K71"/>
    <mergeCell ref="C67:C71"/>
    <mergeCell ref="D67:D71"/>
    <mergeCell ref="C119:G119"/>
    <mergeCell ref="C113:G113"/>
    <mergeCell ref="C114:G114"/>
    <mergeCell ref="C115:G115"/>
    <mergeCell ref="C116:G116"/>
    <mergeCell ref="C118:G118"/>
    <mergeCell ref="B53:M53"/>
    <mergeCell ref="F47:F48"/>
    <mergeCell ref="C46:M46"/>
    <mergeCell ref="C45:G45"/>
    <mergeCell ref="D47:D48"/>
    <mergeCell ref="K35:K36"/>
    <mergeCell ref="K47:K48"/>
    <mergeCell ref="F77:F78"/>
    <mergeCell ref="C83:G83"/>
    <mergeCell ref="C110:G110"/>
    <mergeCell ref="C105:G105"/>
    <mergeCell ref="K100:K102"/>
    <mergeCell ref="B98:M98"/>
    <mergeCell ref="C99:O99"/>
    <mergeCell ref="B106:G106"/>
    <mergeCell ref="B79:B80"/>
    <mergeCell ref="C79:C80"/>
    <mergeCell ref="D79:D80"/>
    <mergeCell ref="E79:E80"/>
    <mergeCell ref="F79:F80"/>
    <mergeCell ref="K61:K62"/>
    <mergeCell ref="K55:K56"/>
    <mergeCell ref="E47:E48"/>
    <mergeCell ref="N25:O26"/>
    <mergeCell ref="C47:C48"/>
    <mergeCell ref="F49:F50"/>
    <mergeCell ref="A35:A36"/>
    <mergeCell ref="B35:B36"/>
    <mergeCell ref="C35:C36"/>
    <mergeCell ref="D35:D36"/>
    <mergeCell ref="E35:E36"/>
    <mergeCell ref="F35:F36"/>
    <mergeCell ref="B39:B40"/>
    <mergeCell ref="E49:E50"/>
    <mergeCell ref="C31:C32"/>
    <mergeCell ref="D31:D32"/>
    <mergeCell ref="E31:E32"/>
    <mergeCell ref="B29:B30"/>
    <mergeCell ref="E29:E30"/>
    <mergeCell ref="A33:A34"/>
    <mergeCell ref="B33:B34"/>
    <mergeCell ref="C33:C34"/>
    <mergeCell ref="C27:G27"/>
    <mergeCell ref="D29:D30"/>
    <mergeCell ref="F25:F26"/>
    <mergeCell ref="A29:A30"/>
    <mergeCell ref="A39:A40"/>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C20" sqref="C20"/>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127" t="s">
        <v>80</v>
      </c>
      <c r="C3" s="128" t="s">
        <v>81</v>
      </c>
    </row>
    <row r="4" spans="2:3" ht="15.75" x14ac:dyDescent="0.2">
      <c r="B4" s="129">
        <v>0</v>
      </c>
      <c r="C4" s="130" t="s">
        <v>82</v>
      </c>
    </row>
    <row r="5" spans="2:3" ht="15.75" x14ac:dyDescent="0.2">
      <c r="B5" s="131">
        <v>1</v>
      </c>
      <c r="C5" s="132" t="s">
        <v>83</v>
      </c>
    </row>
    <row r="6" spans="2:3" ht="15.75" x14ac:dyDescent="0.2">
      <c r="B6" s="131">
        <v>2</v>
      </c>
      <c r="C6" s="132" t="s">
        <v>84</v>
      </c>
    </row>
    <row r="7" spans="2:3" ht="15.75" x14ac:dyDescent="0.2">
      <c r="B7" s="131">
        <v>3</v>
      </c>
      <c r="C7" s="132" t="s">
        <v>85</v>
      </c>
    </row>
    <row r="8" spans="2:3" ht="15.75" x14ac:dyDescent="0.2">
      <c r="B8" s="131">
        <v>4</v>
      </c>
      <c r="C8" s="132" t="s">
        <v>86</v>
      </c>
    </row>
    <row r="9" spans="2:3" ht="15.75" x14ac:dyDescent="0.2">
      <c r="B9" s="131">
        <v>5</v>
      </c>
      <c r="C9" s="132" t="s">
        <v>87</v>
      </c>
    </row>
    <row r="10" spans="2:3" ht="15.75" x14ac:dyDescent="0.2">
      <c r="B10" s="131">
        <v>6</v>
      </c>
      <c r="C10" s="132" t="s">
        <v>88</v>
      </c>
    </row>
    <row r="11" spans="2:3" ht="15.75" x14ac:dyDescent="0.2">
      <c r="B11" s="131">
        <v>7</v>
      </c>
      <c r="C11" s="132" t="s">
        <v>89</v>
      </c>
    </row>
    <row r="12" spans="2:3" ht="15.75" x14ac:dyDescent="0.2">
      <c r="B12" s="131">
        <v>8</v>
      </c>
      <c r="C12" s="132" t="s">
        <v>90</v>
      </c>
    </row>
    <row r="13" spans="2:3" ht="15.75" x14ac:dyDescent="0.2">
      <c r="B13" s="131">
        <v>9</v>
      </c>
      <c r="C13" s="132" t="s">
        <v>91</v>
      </c>
    </row>
    <row r="14" spans="2:3" ht="15.75" x14ac:dyDescent="0.2">
      <c r="B14" s="131">
        <v>10</v>
      </c>
      <c r="C14" s="132" t="s">
        <v>92</v>
      </c>
    </row>
    <row r="15" spans="2:3" ht="31.5" x14ac:dyDescent="0.2">
      <c r="B15" s="131">
        <v>11</v>
      </c>
      <c r="C15" s="132" t="s">
        <v>93</v>
      </c>
    </row>
    <row r="16" spans="2:3" ht="15.75" x14ac:dyDescent="0.2">
      <c r="B16" s="131">
        <v>12</v>
      </c>
      <c r="C16" s="132" t="s">
        <v>94</v>
      </c>
    </row>
    <row r="17" spans="2:3" ht="15.75" x14ac:dyDescent="0.2">
      <c r="B17" s="131">
        <v>13</v>
      </c>
      <c r="C17" s="132" t="s">
        <v>95</v>
      </c>
    </row>
    <row r="18" spans="2:3" ht="15.75" x14ac:dyDescent="0.2">
      <c r="B18" s="131">
        <v>14</v>
      </c>
      <c r="C18" s="132" t="s">
        <v>96</v>
      </c>
    </row>
    <row r="19" spans="2:3" ht="15.75" x14ac:dyDescent="0.2">
      <c r="B19" s="131">
        <v>15</v>
      </c>
      <c r="C19" s="132" t="s">
        <v>97</v>
      </c>
    </row>
    <row r="20" spans="2:3" ht="15.75" x14ac:dyDescent="0.2">
      <c r="B20" s="131">
        <v>16</v>
      </c>
      <c r="C20" s="132" t="s">
        <v>98</v>
      </c>
    </row>
    <row r="21" spans="2:3" ht="15.75" x14ac:dyDescent="0.2">
      <c r="B21" s="131">
        <v>17</v>
      </c>
      <c r="C21" s="132" t="s">
        <v>99</v>
      </c>
    </row>
    <row r="22" spans="2:3" ht="16.5" thickBot="1" x14ac:dyDescent="0.25">
      <c r="B22" s="133">
        <v>18</v>
      </c>
      <c r="C22" s="134" t="s">
        <v>100</v>
      </c>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2020-03-10T11:11:10Z</cp:lastPrinted>
  <dcterms:created xsi:type="dcterms:W3CDTF">1996-10-14T23:33:28Z</dcterms:created>
  <dcterms:modified xsi:type="dcterms:W3CDTF">2020-03-12T12:11:11Z</dcterms:modified>
</cp:coreProperties>
</file>