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090"/>
  </bookViews>
  <sheets>
    <sheet name="I Prioritetas" sheetId="1" r:id="rId1"/>
    <sheet name="II Prioritetas" sheetId="2" r:id="rId2"/>
    <sheet name="III Prioritetas" sheetId="3" r:id="rId3"/>
    <sheet name="Naudojami sutrumpinimai" sheetId="4" r:id="rId4"/>
  </sheets>
  <externalReferences>
    <externalReference r:id="rId5"/>
  </externalReferences>
  <definedNames>
    <definedName name="_Toc365630903" localSheetId="1">'II Prioritetas'!$C$70</definedName>
    <definedName name="_Toc365630904" localSheetId="1">'II Prioritetas'!$C$72</definedName>
    <definedName name="_xlnm.Print_Area" localSheetId="1">'II Prioritetas'!$A$1:$O$123</definedName>
    <definedName name="_xlnm.Print_Area" localSheetId="2">'III Prioritetas'!$A$1:$N$66</definedName>
  </definedNames>
  <calcPr calcId="152511" concurrentCalc="0"/>
</workbook>
</file>

<file path=xl/calcChain.xml><?xml version="1.0" encoding="utf-8"?>
<calcChain xmlns="http://schemas.openxmlformats.org/spreadsheetml/2006/main">
  <c r="K55" i="1" l="1"/>
  <c r="K66" i="3"/>
  <c r="L66" i="3"/>
  <c r="M9" i="3"/>
  <c r="M11" i="3"/>
  <c r="M17" i="3"/>
  <c r="M66" i="3"/>
  <c r="N66" i="3"/>
  <c r="J9" i="3"/>
  <c r="J11" i="3"/>
  <c r="J17" i="3"/>
  <c r="J64" i="3"/>
  <c r="J66" i="3"/>
  <c r="K48" i="1"/>
  <c r="L94" i="1"/>
  <c r="M94" i="1"/>
  <c r="N94" i="1"/>
  <c r="O94" i="1"/>
  <c r="K53" i="1"/>
  <c r="K46" i="1"/>
  <c r="K47" i="1"/>
  <c r="K49" i="1"/>
  <c r="K52" i="1"/>
  <c r="K58" i="1"/>
  <c r="K65" i="1"/>
  <c r="K66" i="1"/>
  <c r="K76" i="1"/>
  <c r="K77" i="1"/>
  <c r="K83" i="1"/>
  <c r="K84" i="1"/>
  <c r="K87" i="1"/>
  <c r="K88" i="1"/>
  <c r="K93" i="1"/>
  <c r="K94" i="1"/>
  <c r="J57" i="2"/>
  <c r="J48" i="2"/>
  <c r="J16" i="2"/>
  <c r="J40" i="3"/>
  <c r="J21" i="3"/>
  <c r="J67" i="2"/>
  <c r="K57" i="1"/>
  <c r="J11" i="2"/>
  <c r="J39" i="3"/>
  <c r="J22" i="3"/>
  <c r="J39" i="2"/>
  <c r="J32" i="2"/>
  <c r="J18" i="2"/>
  <c r="J24" i="2"/>
  <c r="K123" i="2"/>
  <c r="L123" i="2"/>
  <c r="M123" i="2"/>
  <c r="N123" i="2"/>
  <c r="O123" i="2"/>
  <c r="J52" i="2"/>
  <c r="J31" i="2"/>
  <c r="J28" i="2"/>
  <c r="J27" i="2"/>
  <c r="J23" i="2"/>
  <c r="J22" i="2"/>
  <c r="N65" i="3"/>
  <c r="M65" i="3"/>
  <c r="L65" i="3"/>
  <c r="K65" i="3"/>
  <c r="J65" i="3"/>
  <c r="J122" i="2"/>
  <c r="J120" i="2"/>
  <c r="J30" i="2"/>
  <c r="J29" i="2"/>
  <c r="J17" i="2"/>
  <c r="J14" i="2"/>
  <c r="J28" i="3"/>
  <c r="J43" i="3"/>
  <c r="J35" i="3"/>
  <c r="J13" i="2"/>
  <c r="J56" i="3"/>
  <c r="J54" i="3"/>
  <c r="J53" i="3"/>
  <c r="J75" i="2"/>
  <c r="J78" i="2"/>
  <c r="J64" i="2"/>
  <c r="J12" i="2"/>
  <c r="J59" i="3"/>
  <c r="J85" i="2"/>
  <c r="J84" i="2"/>
  <c r="J109" i="2"/>
  <c r="J79" i="2"/>
  <c r="J76" i="2"/>
  <c r="J38" i="2"/>
  <c r="J33" i="3"/>
  <c r="J32" i="3"/>
  <c r="J27" i="3"/>
  <c r="J57" i="3"/>
  <c r="J55" i="3"/>
  <c r="J52" i="3"/>
  <c r="J63" i="2"/>
  <c r="J62" i="2"/>
  <c r="J103" i="2"/>
  <c r="J102" i="2"/>
  <c r="J104" i="2"/>
  <c r="J101" i="2"/>
  <c r="J44" i="3"/>
  <c r="J115" i="2"/>
  <c r="J116" i="2"/>
  <c r="J117" i="2"/>
  <c r="J118" i="2"/>
  <c r="J114" i="2"/>
  <c r="J111" i="2"/>
  <c r="J99" i="2"/>
  <c r="J98" i="2"/>
  <c r="J94" i="2"/>
  <c r="J90" i="2"/>
  <c r="J91" i="2"/>
  <c r="J89" i="2"/>
  <c r="J88" i="2"/>
  <c r="J74" i="2"/>
  <c r="J73" i="2"/>
  <c r="J123" i="2"/>
</calcChain>
</file>

<file path=xl/sharedStrings.xml><?xml version="1.0" encoding="utf-8"?>
<sst xmlns="http://schemas.openxmlformats.org/spreadsheetml/2006/main" count="1061" uniqueCount="807">
  <si>
    <t>Eil. Nr.</t>
  </si>
  <si>
    <t>Priemonė</t>
  </si>
  <si>
    <t>Rezultatas</t>
  </si>
  <si>
    <t>Vykdoma</t>
  </si>
  <si>
    <t>Įgyvendinta</t>
  </si>
  <si>
    <t>Rezultatai/ Neįvykdymo priežastys</t>
  </si>
  <si>
    <t>Atsakingi, vykdytojai</t>
  </si>
  <si>
    <t>Savivaldybės lėšos</t>
  </si>
  <si>
    <t>Nacionalinio biudžeto lėšos</t>
  </si>
  <si>
    <t>ES fondai, kita užsienio valstybių parama</t>
  </si>
  <si>
    <t>Privačios ir kitos lėšos</t>
  </si>
  <si>
    <t>1.</t>
  </si>
  <si>
    <t>I PRIORITETAS</t>
  </si>
  <si>
    <t>PANEVĖŽIO KONKURENCINIO (METROPOLINIO) POTENCIALO STIPRINIMAS</t>
  </si>
  <si>
    <t>1.1.</t>
  </si>
  <si>
    <t xml:space="preserve">Tikslas </t>
  </si>
  <si>
    <t>Sukurti palankiausią verslui ir investicijoms aplinką Lietuvos šiaurės rytuose</t>
  </si>
  <si>
    <t>1.1.1.</t>
  </si>
  <si>
    <t>Uždavinys</t>
  </si>
  <si>
    <t>Sudaryti palankias sąlygas inovatyviam verslui plėtotis Panevėžyje</t>
  </si>
  <si>
    <t>1.1.1.1.</t>
  </si>
  <si>
    <t>1.1.1.2.</t>
  </si>
  <si>
    <t>Skleisti verslumo idėjas tarp mokinių, studentų ir jaunimo</t>
  </si>
  <si>
    <t xml:space="preserve">Surengtų seminarų, diskusijų skaičius − ≥ 4 per metus; suorganizuotų inovacijų dienų skaičius − ≥ 2 per metus </t>
  </si>
  <si>
    <t>PMSA, LIC, PMTP, PVKC</t>
  </si>
  <si>
    <t>1.1.2.</t>
  </si>
  <si>
    <t>Gerinti bendrą aplinką verslui</t>
  </si>
  <si>
    <t>1.1.2.1.</t>
  </si>
  <si>
    <t>Vykdyti rinkodarinę LEZ veiklą siekiant pritraukti investuotojus</t>
  </si>
  <si>
    <t>LEZ išnuomotų plotų dalis − 100 proc.</t>
  </si>
  <si>
    <t>PMSA</t>
  </si>
  <si>
    <t>1.1.2.2.</t>
  </si>
  <si>
    <t>Priimtų verslo sąlygų pagerinimo sprendimų skaičius − ≥ 2</t>
  </si>
  <si>
    <t>1.1.2.4.</t>
  </si>
  <si>
    <t>Inicijuoti ir vykdyti efektyvias mokymosi visą gyvenimą ir kvalifikacijos kėlimo programas</t>
  </si>
  <si>
    <t>Nedarbo lygis 2020 m. − ≤ 7 proc.</t>
  </si>
  <si>
    <t>1.1.3.</t>
  </si>
  <si>
    <t>Sudaryti palankias sąlygas logistikos centrui kurtis Panevėžyje</t>
  </si>
  <si>
    <t>1.1.3.1.</t>
  </si>
  <si>
    <t>1.2.</t>
  </si>
  <si>
    <t>Formuoti draugišką verslo ir viešojo administravimo kultūros aplinką regione</t>
  </si>
  <si>
    <t>1.2.2.</t>
  </si>
  <si>
    <t>Plėtoti bendradarbiavimą su verslo sektoriumi</t>
  </si>
  <si>
    <t>1.2.2.1.</t>
  </si>
  <si>
    <t>1.2.2.2.</t>
  </si>
  <si>
    <t>Vykdyti nuolatinį viešą dialogą su verslo struktūromis</t>
  </si>
  <si>
    <t>Verslo popiečių skaičius − ≥ 6 per metus</t>
  </si>
  <si>
    <t>1.3.</t>
  </si>
  <si>
    <t>Formuoti Panevėžio, kaip regiono lyderio, įvaizdį</t>
  </si>
  <si>
    <t>1.3.1.</t>
  </si>
  <si>
    <t>Įtraukti verslo atstovus į Panevėžio miesto, kaip regiono lyderio, įvaizdžio formavimą</t>
  </si>
  <si>
    <t>1.3.1.1.</t>
  </si>
  <si>
    <t>Sukurti efektyvią bendradarbiavimo su verslo įmonėmis struktūrą, įtraukiant verslą į miesto ir regiono gyvenimą</t>
  </si>
  <si>
    <t>1.3.1.2.</t>
  </si>
  <si>
    <t>Skatinti ir skleisti išsamią informaciją apie galimybes vystyti verslą potencialiems investuotojams</t>
  </si>
  <si>
    <t>1.3.1.3.</t>
  </si>
  <si>
    <t>Pristatyti Panevėžį, kaip regiono lyderį, šalies ir užsienio verslo aplinkoje</t>
  </si>
  <si>
    <t>1.3.2.</t>
  </si>
  <si>
    <t>Parengti ir įgyvendinti miesto rinkodaros programą</t>
  </si>
  <si>
    <t>1.3.2.1.</t>
  </si>
  <si>
    <t>1.3.2.2.</t>
  </si>
  <si>
    <t>1.3.3.</t>
  </si>
  <si>
    <t>Formuoti patrauklaus turizmui miesto įvaizdį</t>
  </si>
  <si>
    <t>1.3.3.1.</t>
  </si>
  <si>
    <t>Kurti naujus, kelių dienų kompleksinius aktyvaus poilsio turizmo produktus, orientuotus į šeimą, moksleivius, verslininkus</t>
  </si>
  <si>
    <t>Sukurti kelių dienų, kompleksiniai turizmo produktai − ≥ 5</t>
  </si>
  <si>
    <t>1.3.3.2.</t>
  </si>
  <si>
    <t xml:space="preserve">Kurti bendrus turizmo produktus su verslo, kultūros, sporto įmonėmis ir organizacijomis </t>
  </si>
  <si>
    <t>Naujai sukurtų produktų skaičius − 1 per du metus</t>
  </si>
  <si>
    <t>1.3.3.3.</t>
  </si>
  <si>
    <t>Užtikrinti turizmo informacijos sklaidą mieste</t>
  </si>
  <si>
    <t>Nemokamos turizmo informacijos teikimas; leidžiami ir nemokamai platinami turizmo leidiniai; dalyvaujama turizmo parodose ir misijose 2 kartus per metus</t>
  </si>
  <si>
    <t>2.1.1.1.</t>
  </si>
  <si>
    <t>Optimizuoti miesto bendrojo ir ikimokyklinio ugdymo įstaigų tinklą, sukuriant įvairialypę pasiūlą miesto vaikams ir jaunimui</t>
  </si>
  <si>
    <t>Patenkinti miesto vaikų ir jaunimo poreikiai; optimizuotas miesto bendrojo ugdymo įstaigų tinklas; optimizuotas miesto ikimokyklinio ugdymo įstaigų tinklas</t>
  </si>
  <si>
    <t>2.1.1.2.</t>
  </si>
  <si>
    <t>Užtikrinti aukštą ugdymo įstaigų darbuotojų kompetenciją, vykstant pedagoginio personalo kaitai</t>
  </si>
  <si>
    <t>2.1.1.3.</t>
  </si>
  <si>
    <t>2.1.1.4.</t>
  </si>
  <si>
    <t xml:space="preserve">Atnaujinti (renovuoti, rekonstruoti, remontuoti) ugdymo įstaigų pastatus, patalpas, inžinerinius tinklus ir įrenginius, neatitinkančius keliamų higienos, energetinio efektyvumo, technologinių ir saugumo reikalavimų </t>
  </si>
  <si>
    <t>Atnaujintos įstaigos pagal patvirtintą planą</t>
  </si>
  <si>
    <t>2.1.1.5.</t>
  </si>
  <si>
    <t>Atnaujinti (renovuoti, rekonstruoti, remontuoti) švietimo įstaigų sporto aikštynus, sporto bazes ir ikimokyklinio ugdymo įstaigų vaikų žaidimo aikšteles</t>
  </si>
  <si>
    <t>2.1.1.6.</t>
  </si>
  <si>
    <t>Remti švietimo, verslo ir vietinės valdžios partnerystę, orientuotą į mokinių verslumo, kūrybiškumo ir iniciatyvumo skatinimą, mokslinius tyrimus, atitinkančius Panevėžio miesto poreikius</t>
  </si>
  <si>
    <t>2.1.1.7.</t>
  </si>
  <si>
    <t xml:space="preserve">Plėsti suaugusiųjų neformaliojo švietimo paslaugas </t>
  </si>
  <si>
    <t>2.1.1.8.</t>
  </si>
  <si>
    <t>Plėtoti nuotolinį mokymą</t>
  </si>
  <si>
    <t>100 proc. besikreipiančiųjų, atitinkančių kriterijus, sudarytos sąlygos mokytis</t>
  </si>
  <si>
    <t>2.1.1.9.</t>
  </si>
  <si>
    <t>Plėtoti Panevėžio miesto ir regiono ugdymo įstaigų bendradarbiavimą su mieste esančiomis profesinėmis ir aukštosiomis mokyklomis, vietinės valdžios atstovais, organizuojant kasmetinius miesto renginius bei atnaujinant ir kuriant naujas specialybes, atitinkančias Panevėžio miesto poreikius</t>
  </si>
  <si>
    <t>2.1.2.</t>
  </si>
  <si>
    <t>Skatinti esamas ir sudaryti sąlygas reikštis naujoms jaunimo iniciatyvoms</t>
  </si>
  <si>
    <t>2.1.2.1.</t>
  </si>
  <si>
    <t>Skatinti pilietiškumą, savanorišką veiklą, bendravimą ir bendradarbiavimą, informuoti jaunimą jam aktualiais klausimais ir priimtina forma</t>
  </si>
  <si>
    <t>2.1.2.2.</t>
  </si>
  <si>
    <t>Organizuoti jaunimo iniciatyvų projektų (programų) rėmimo konkursą</t>
  </si>
  <si>
    <t>2.1.2.3.</t>
  </si>
  <si>
    <t xml:space="preserve">Nuolatinis jaunimo politikos įgyvendinimo vertinimas </t>
  </si>
  <si>
    <t>2.2.</t>
  </si>
  <si>
    <t>2.2.1.</t>
  </si>
  <si>
    <t>2.2.1.1.</t>
  </si>
  <si>
    <t>Vystyti socialinių paslaugų tinklą, kuris užtikrintų visų tikslinių grupių poreikius bei gerinti šių paslaugų prieinamumą</t>
  </si>
  <si>
    <t>Socialinių paslaugų prieinamumo didėjimas</t>
  </si>
  <si>
    <t>2.2.1.2.</t>
  </si>
  <si>
    <t>Panevėžio socialinių paslaugų centro veiklos plėtra</t>
  </si>
  <si>
    <t>Veikiantis dienos centras socialinės rizikos vaikams; modernizuotas Socialinės priežiūros skyrius; įsteigtas dienos socialinės globos centras suaugusiesiems su negalia ir senyvo amžiaus asmenims; modernizuotas Socialinės globos skyrius (nakvynės namai)</t>
  </si>
  <si>
    <t>2.2.1.3.</t>
  </si>
  <si>
    <t>Socialinio būsto plėtra ir kokybės gerinimas</t>
  </si>
  <si>
    <t>2.3.</t>
  </si>
  <si>
    <t>Paversti Panevėžio miestą kultūros traukos centru</t>
  </si>
  <si>
    <t>2.3.1.</t>
  </si>
  <si>
    <t>Sudaryti sąlygas miesto gyventojams, ypač jaunimui, dalyvauti kultūros ir meno veikloje, ugdyti jų kūrybiškumą ir meninę raišką</t>
  </si>
  <si>
    <t>2.3.1.1.</t>
  </si>
  <si>
    <t>Skatinti, organizuoti ir palaikyti kultūros savanorystę</t>
  </si>
  <si>
    <t>PMSA Kultūros ir meno skyrius</t>
  </si>
  <si>
    <t>2.3.1.2.</t>
  </si>
  <si>
    <t>2.3.1.3.</t>
  </si>
  <si>
    <t>Remti naujoviškas sociakultūrines iniciatyvas, susijusias su miesto mikrorajonuose gyvenančiųjų įtraukimu į kultūros kūrimą ir sklaidą</t>
  </si>
  <si>
    <t>2.3.2.</t>
  </si>
  <si>
    <t>2.3.2.1.</t>
  </si>
  <si>
    <t>Pritaikyti miesto viešąsias erdves kultūrinei veiklai</t>
  </si>
  <si>
    <t>2.3.2.2.</t>
  </si>
  <si>
    <t>2.3.2.3.</t>
  </si>
  <si>
    <t>PMSA Kultūros ir meno skyrius, kultūros įstaigos</t>
  </si>
  <si>
    <t>2.3.3.</t>
  </si>
  <si>
    <t>2.3.3.1.</t>
  </si>
  <si>
    <t>Skirti stipendijas menininkams</t>
  </si>
  <si>
    <t>2.3.3.2.</t>
  </si>
  <si>
    <t>Remti iniciatyvas, skatinančias profesionalių menininkų įtraukimą į vietos kultūrinius projektus</t>
  </si>
  <si>
    <t>2.3.3.3.</t>
  </si>
  <si>
    <t>Parengti kūrybinių industrijų galimybių plėtros studiją ir pagal ją įgyvendinti priemones</t>
  </si>
  <si>
    <t>2.3.3.4.</t>
  </si>
  <si>
    <t>2.3.4.</t>
  </si>
  <si>
    <t>Užtikrinti, kad kultūra Panevėžyje būtų aukštos šiuolaikiškos kokybės ir išsiskirtų iš kitų miestų</t>
  </si>
  <si>
    <t>Modernizuoti kultūros įstaigų fizinę ir informacinę infrastruktūrą</t>
  </si>
  <si>
    <t>Parengtas kultūros įstaigų modernizavimo planas ir pagal jį sutvarkytos įstaigos</t>
  </si>
  <si>
    <t>2.3.4.2.</t>
  </si>
  <si>
    <t>2.3.4.3.</t>
  </si>
  <si>
    <t>Modernizuoti muziejaus ekspozicijas, diegti interaktyvius kūrybinius sprendimus ir pritaikyti įvairių socialinių bei amžiaus grupių poreikiams</t>
  </si>
  <si>
    <t>Sudaryti infrastruktūrines sąlygas miesto viešųjų bibliotekų paslaugų plėtrai ir kaitai, tenkinant sparčiai modernėjančios visuomenės poreikius, skatinant socialinę ir skaitmeninę integraciją bei neformalų gyventojų mokymąsi</t>
  </si>
  <si>
    <t>2.3.5.</t>
  </si>
  <si>
    <t>Ugdyti pilietiškumą ir patriotizmą, išsaugant kultūros paveldą, sudarant sąlygas jo pritaikymui, panaudojimui ir pažinimui</t>
  </si>
  <si>
    <t>2.3.5.1.</t>
  </si>
  <si>
    <t>Užtikrinti nekilnojamojo kultūros paveldo tvarkybą ir pritaikymą visuomenės poreikiams</t>
  </si>
  <si>
    <t>2.4.</t>
  </si>
  <si>
    <t>Sudaryti sąlygas kūno kultūros ir sporto veiklų plėtojimui</t>
  </si>
  <si>
    <t>2.4.1.</t>
  </si>
  <si>
    <t>Sistemingai skatinti profesionalaus ir mėgėjiško sporto plėtrą</t>
  </si>
  <si>
    <t>2.4.1.1.</t>
  </si>
  <si>
    <t>Skatinti miesto gyventojus dalyvauti kūno kultūros ir sporto veikloje</t>
  </si>
  <si>
    <t>Kūno kultūros ir sporto veikloje dalyvaujančių gyventojų skaičius − 6.000 per metus</t>
  </si>
  <si>
    <t>2.4.1.3.</t>
  </si>
  <si>
    <t>Sudaryti sąlygas tarptautinio lygio varžybų organizavimui mieste, organizuoti kasmetinius tradicinius ir naujus kūno kultūros ir sporto renginius</t>
  </si>
  <si>
    <t>14 suorganizuotų tarptautinio lygio varžybų; suorganizuotų kūno kultūros ir sporto renginių skaičius −  90 per metus; surengtų teminių ekspozicijų (sporto tema) skaičius − 1 per metus</t>
  </si>
  <si>
    <t>2.4.1.4.</t>
  </si>
  <si>
    <t>Skatinti miesto sporto šakų komandų dalyvavimą šalies čempionatuose</t>
  </si>
  <si>
    <t xml:space="preserve">10 dalyvaujančių komandų </t>
  </si>
  <si>
    <t>2.4.1.5.</t>
  </si>
  <si>
    <t>Skatinti kūno kultūros ir sporto klubinės sistemos plėtrą</t>
  </si>
  <si>
    <t xml:space="preserve">100 vykdančių veiklą klubų </t>
  </si>
  <si>
    <t>2.4.1.6.</t>
  </si>
  <si>
    <t>Plėtoti tarptautinį bendradarbiavimą su miestais partneriais kūno kultūros ir sporto srityje</t>
  </si>
  <si>
    <t>2.4.1.7.</t>
  </si>
  <si>
    <t>Modernizuoti, rekonstruoti, renovuoti ir plėsti Panevėžio miesto kūno kultūros ir sporto infrastruktūrą, pritaikyti ją šiuolaikiniams poreikiams</t>
  </si>
  <si>
    <t>2.4.1.8.</t>
  </si>
  <si>
    <t xml:space="preserve">Atnaujinti ir įrengti naujas sporto aikšteles viešosiose vietose </t>
  </si>
  <si>
    <t>2.5.</t>
  </si>
  <si>
    <t>Sukurti saugų ir sveiką miestą</t>
  </si>
  <si>
    <t>2.5.1.</t>
  </si>
  <si>
    <t>Prieinamos, kokybiškos ir saugios sveikatos priežiūros paslaugos kiekvienam panevėžiečiui</t>
  </si>
  <si>
    <t>2.5.1.1.</t>
  </si>
  <si>
    <t xml:space="preserve">Gerinti ir modernizuoti sveikatos priežiūros įstaigų infrastruktūrą </t>
  </si>
  <si>
    <t>2.5.1.2.</t>
  </si>
  <si>
    <t>Informacinių technologijų diegimas ir tobulinimas sveikatos priežiūros įstaigose</t>
  </si>
  <si>
    <t>2.5.2.</t>
  </si>
  <si>
    <t>Sveikos gyvensenos principų ir įgūdžių sklaida bendruomenėje</t>
  </si>
  <si>
    <t>2.5.2.1.</t>
  </si>
  <si>
    <t>Vykdyti prevencines sveikatos programas, sveikos gyvensenos mokymus, akcijas, konkursus, plėsti gyventojų informuotumą sveikatos klausimais</t>
  </si>
  <si>
    <t>2.5.2.2.</t>
  </si>
  <si>
    <t>Bendradarbiavimo plėtra tarp socialinių partnerių, visuomeninių organizacijų, sveikatos priežiūros įstaigų, miesto bendruomenių, žiniasklaidos, įgyvendinant bendrus sveikatinimo projektus</t>
  </si>
  <si>
    <t>2.5.2.3.</t>
  </si>
  <si>
    <t>Išaugęs neformalaus ugdymo (sporto)  būrelius lankančių vaikų skaičius</t>
  </si>
  <si>
    <t>2.5.2.4.</t>
  </si>
  <si>
    <t>Apsilankymų skaičius − 300 per metus</t>
  </si>
  <si>
    <t>2.5.3.</t>
  </si>
  <si>
    <t>Vykdyti priemones nusikalstamumo prevencijos srityje</t>
  </si>
  <si>
    <t>2.5.3.1.</t>
  </si>
  <si>
    <t>Vykdyti įvairias prevencines, švietėjiškas programas</t>
  </si>
  <si>
    <t>Padidėjęs saugumas mieste</t>
  </si>
  <si>
    <t>2.5.3.2.</t>
  </si>
  <si>
    <t>2.5.4.</t>
  </si>
  <si>
    <t>Atnaujinti ir plėsti efektyvias, viešąjį saugumą užtikrinančias priemones</t>
  </si>
  <si>
    <t>2.5.4.1.</t>
  </si>
  <si>
    <t>Atnaujinti ir plėsti pažeidimų fiksavimo priemonių infrastruktūrą potencialiai pavojingose miesto teritorijose</t>
  </si>
  <si>
    <t>Atnaujintos, naujai įrengtos vaizdo kameros, kitos techninės saugumo priemonės</t>
  </si>
  <si>
    <t>2.5.4.2.</t>
  </si>
  <si>
    <t>Diegti eismo saugumą didinančias priemones</t>
  </si>
  <si>
    <t>Atnaujintas, naujai įrengtas apšvietimas perėjose, greičio ribojimo kalneliai, greičio matavimo prietaisai, kitos techninės, eismo saugumą didinančios, priemonės</t>
  </si>
  <si>
    <t>2.5.4.3.</t>
  </si>
  <si>
    <t>Diegti technines saugumo priemones viešąsias paslaugas teikiančiose įstaigose</t>
  </si>
  <si>
    <t>Naujai įdiegtos saugumo priemonės viešąsias paslaugas teikiančiose įstaigose</t>
  </si>
  <si>
    <t>2.5.4.4.</t>
  </si>
  <si>
    <t>Modernizuoti miesto gyventojų perspėjimo ir informavimo sistemą</t>
  </si>
  <si>
    <t>2.5.4.5.</t>
  </si>
  <si>
    <t>PMSA, Panevėžio apskr. PGV</t>
  </si>
  <si>
    <t>2.5.4.6.</t>
  </si>
  <si>
    <t>Savivaldybės ekstremaliųjų situacijų operacijų centro patalpų įrengimas ir aprūpinimas privalomomis techninėmis priemonėmis</t>
  </si>
  <si>
    <t>Įrengtos ir aprūpintos technine įranga patalpos</t>
  </si>
  <si>
    <t>2.5.4.7.</t>
  </si>
  <si>
    <t>Įkurti koordinacinę tarybą, kuri koordinuotų ir vykdytų visas saugaus miesto veiklos kryptis</t>
  </si>
  <si>
    <t>Įkurta koordinacinė taryba; pasiektas „saugios savivaldybės“ indeksas</t>
  </si>
  <si>
    <t>2.6.</t>
  </si>
  <si>
    <t>Didinti savivaldybės valdymo efektyvumą ir teikiamų viešųjų paslaugų kokybę</t>
  </si>
  <si>
    <t>2.6.1.</t>
  </si>
  <si>
    <t>Didinti savivaldybės išteklių valdymo efektyvumą</t>
  </si>
  <si>
    <t>2.6.1.1.</t>
  </si>
  <si>
    <t>Organizuoti specializuotus administracijos darbuotojų ir politikų mokymus pagal tikslines grupes</t>
  </si>
  <si>
    <t>Suorganizuotų mokymų skaičius: tarybos nariams − ≥ 6, administracijos darbuotojams − 70;                                                                                                                                                                                                                                                                                                                                                                                                                                                                                                                                                                                                                asmenų, kėlusių kvalifikaciją, skaičius: 31 tarybos narys, 150 administracijos darbuotojų</t>
  </si>
  <si>
    <t>2.6.1.2.</t>
  </si>
  <si>
    <t>Rengti, atnaujinti ir įgyvendinti strateginio planavimo dokumentus</t>
  </si>
  <si>
    <t>Parengtas,  atnaujinamas ir įgyvendinamas ilgalaikis plėtros strateginis planas; kiekvienais metais rengiami ir įgyvendinami strateginiai veiklos planai</t>
  </si>
  <si>
    <t>2.6.1.3.</t>
  </si>
  <si>
    <t>Rengti, atnaujinti ir įgyvendinti teritorijų planavimo dokumentus</t>
  </si>
  <si>
    <t>Rengiami, atnaujinami ir įgyvendinami teritorijų planavimo dokumentai</t>
  </si>
  <si>
    <t>2.6.2.</t>
  </si>
  <si>
    <t>Sudaryti sąlygas išmaniajam miestui sukurti</t>
  </si>
  <si>
    <t>2.6.2.1.</t>
  </si>
  <si>
    <t>2.6.2.2.</t>
  </si>
  <si>
    <t>2.6.2.3.</t>
  </si>
  <si>
    <t>2.6.2.4.</t>
  </si>
  <si>
    <t>Plėtoti įdiegtas informacines sistemas, modernizuojant viešąjį administravimą</t>
  </si>
  <si>
    <t>Įdiegtos 6  informacinės sistemos</t>
  </si>
  <si>
    <t>2.6.2.5.</t>
  </si>
  <si>
    <t xml:space="preserve">Sukurti naujas išmanaus miesto priemones </t>
  </si>
  <si>
    <t>2.6.3.</t>
  </si>
  <si>
    <t>2.6.3.1.</t>
  </si>
  <si>
    <t>Plėtoti nevyriausybinių organizacijų tinklą, skatinti šių organizacijų veiklą</t>
  </si>
  <si>
    <t>Teikiama parama nevyriausybinėms organizacijoms – paremtų projektų skaičius, gavėjų skaičius</t>
  </si>
  <si>
    <t>2.6.3.2</t>
  </si>
  <si>
    <t>Palaikyti esamus ir kurti naujus teritorinių bendruomenių centrus</t>
  </si>
  <si>
    <t>Bendruomenių centrų skaičius</t>
  </si>
  <si>
    <t>3.</t>
  </si>
  <si>
    <t>3.1.</t>
  </si>
  <si>
    <t>3.1.1.</t>
  </si>
  <si>
    <t>3.1.1.1.</t>
  </si>
  <si>
    <t>Vandentiekio tinklų būklės tyrimas, renovacijos plano sudarymas, investicijų poreikio įvertinimas, projekto realizacija</t>
  </si>
  <si>
    <t>Vandens nuostoliai tinkluose dėl nutekėjimų − ≤ 18 proc.</t>
  </si>
  <si>
    <t>3.1.1.2.</t>
  </si>
  <si>
    <t>Naujų vandentiekio ir nuotekų tinklų statyba</t>
  </si>
  <si>
    <t>Užtikrinti, kad daugiau kaip 95 proc. gyventojų būtų aprūpinti viešojo vandens tiekėjo tiekiamu vandeniu ir teikiamomis nuotekų tvarkymo paslaugomis</t>
  </si>
  <si>
    <t>3.1.1.3</t>
  </si>
  <si>
    <t>Geriamojo vandens kokybės gerinimo įrenginių rekonstrukcija</t>
  </si>
  <si>
    <t>Geriamojo vandens kokybė atitinka Lietuvos higienos normos HN 24:2003 reikalavimus</t>
  </si>
  <si>
    <t>3.1.1.4.</t>
  </si>
  <si>
    <t>Nuotekų tinklų būklės tyrimas, renovacijos plano sudarymas, investicijų poreikio įvertinimas, projekto realizacija</t>
  </si>
  <si>
    <t>Infiltracija − &lt; 36 proc.</t>
  </si>
  <si>
    <t>3.1.2.</t>
  </si>
  <si>
    <t>3.1.2.3.</t>
  </si>
  <si>
    <t>Šilumos tinklų trasų būklės tyrimas įvertinant vamzdynų būklę (terminės savybės, pralaidumas, hidrauliniai nuostoliai)</t>
  </si>
  <si>
    <t xml:space="preserve">Atliktas šilumos tinklų trasų būklės tyrimas </t>
  </si>
  <si>
    <t>3.1.2.4.</t>
  </si>
  <si>
    <t>3.1.2.6.</t>
  </si>
  <si>
    <t>Miesto daugiabučių renovacija</t>
  </si>
  <si>
    <t>3.1.2.7.</t>
  </si>
  <si>
    <t xml:space="preserve">Remti atsinaujinančių energijos išteklių naudojimo, energijos vartojimo efektyvumo didinimo priemones viešuosiuose pastatuose ir daugiabučiuose namuose </t>
  </si>
  <si>
    <t>Parengta savivaldybės atsinaujinančių energijos išteklių plėtros finansavimo programa</t>
  </si>
  <si>
    <t>3.2.</t>
  </si>
  <si>
    <t>3.2.1.</t>
  </si>
  <si>
    <t>3.2.1.2.</t>
  </si>
  <si>
    <t>Didinti rūšiavimo ir kompostavimo galimybes Panevėžio mieste</t>
  </si>
  <si>
    <t>3.2.1.3.</t>
  </si>
  <si>
    <t>Vykdyti aplinkos taršos mažinimo priemones</t>
  </si>
  <si>
    <t>3.2.1.4.</t>
  </si>
  <si>
    <t>3.2.2.</t>
  </si>
  <si>
    <t>Sudaryti prielaidas ekologinio transporto plėtrai</t>
  </si>
  <si>
    <t>3.2.2.1.</t>
  </si>
  <si>
    <t>3.3.</t>
  </si>
  <si>
    <t>3.3.1.</t>
  </si>
  <si>
    <t>3.3.1.1.</t>
  </si>
  <si>
    <t>3.3.1.2.</t>
  </si>
  <si>
    <t>3.3.2.</t>
  </si>
  <si>
    <t>3.3.2.1.</t>
  </si>
  <si>
    <t>Tobulinti Panevėžio miesto viešojo keleivinio transporto maršrutų tinklą</t>
  </si>
  <si>
    <t>Optimizuojamas viešojo keleivinio transporto maršrutų tinklas</t>
  </si>
  <si>
    <t>3.3.2.4.</t>
  </si>
  <si>
    <t>Diegti naujas Panevėžio miesto viešojo keleivinio transporto keleivių informavimo priemones</t>
  </si>
  <si>
    <t>Įdiegtų viešojo keleivinio transporto informavimo priemonių skaičius − ≥ 1</t>
  </si>
  <si>
    <t>3.4.</t>
  </si>
  <si>
    <t>3.4.1.</t>
  </si>
  <si>
    <t>3.4.1.6.</t>
  </si>
  <si>
    <t>3.4.2.</t>
  </si>
  <si>
    <t>3.4.2.3.</t>
  </si>
  <si>
    <t>Patikslinti miesto centrinės dalies vystymui reikalingus teritorijų planavimo dokumentus</t>
  </si>
  <si>
    <t>Patikslinti teritorijų planavimo dokumentai</t>
  </si>
  <si>
    <t>Planuota</t>
  </si>
  <si>
    <t>+</t>
  </si>
  <si>
    <t>-</t>
  </si>
  <si>
    <t>Sukurta bendradarbiavimo struktūra; bendrų savivaldybės ir verslo iniciatyvų skaičius</t>
  </si>
  <si>
    <t xml:space="preserve">Įgyvendintų priemonių skaičius (vnt.); </t>
  </si>
  <si>
    <t xml:space="preserve">surinktų bešeimininkių atliekų kiekis (t); </t>
  </si>
  <si>
    <t xml:space="preserve">surinktų gatvių valymo atliekų kiekis (t); </t>
  </si>
  <si>
    <t xml:space="preserve">Parengtas nekilnojamojo kultūros paveldo objektų eiliškumo tvarkymo planas ir pagal jį tvarkomi objektai: </t>
  </si>
  <si>
    <t>Viso lėšų</t>
  </si>
  <si>
    <t>I PRIORITETAS. PANEVĖŽIO KONKURENCINIO (METROPOLINIO) POTENCIALO STIPRINIMAS</t>
  </si>
  <si>
    <t>Planuota priemonių</t>
  </si>
  <si>
    <t>Įgyvendinta priemonių</t>
  </si>
  <si>
    <t>II PRIORITETAS. KOKYBIŠKŲ GYVENIMO SĄLYGŲ IR AUKŠTOS SOCIALINĖS GEROVĖS KŪRIMAS</t>
  </si>
  <si>
    <t>III PRIORITETAS.  DARNI MIESTO TERITORIJŲ IR INFRASTRUKTŪROS PLĖTRA</t>
  </si>
  <si>
    <t>Nevykdoma priemonių</t>
  </si>
  <si>
    <t xml:space="preserve">Pagal skiriamą finasavimą įrengtos vaizdo kameros švietimo, sveikatos ir kitose įstaigose </t>
  </si>
  <si>
    <t>IŠ VISO (VISOS PRIEMONĖS)</t>
  </si>
  <si>
    <t>Vykdoma (arba iš dalies vykdoma) priemonių</t>
  </si>
  <si>
    <t>Vykdoma (arba iš dalies  vykdoma) priemonių</t>
  </si>
  <si>
    <t>Atlikta darbų,  tūkst. Eurų</t>
  </si>
  <si>
    <t>Finansavimo šaltiniai, tūkst.Eurų</t>
  </si>
  <si>
    <t>Finansavimo šaltiniai, tūkst. Eurų</t>
  </si>
  <si>
    <t>Atlikta darbų, tūkst. Eurų</t>
  </si>
  <si>
    <t>surinktų naudotų automobilio padangų, iš miesto bendrojo naudojimo teritorijų, kiekis (t)</t>
  </si>
  <si>
    <t>UAB ,,Aukštaitijos vandenys"</t>
  </si>
  <si>
    <t>AB ,,Panevėžio energija"</t>
  </si>
  <si>
    <t>Atliekų kiekis tvarkomas pagal skirtą finansavmą. Todėl faktiniai rodikliai skiriasi nuo planinių.</t>
  </si>
  <si>
    <t>Remti  įmonių plėtrą, teikti lengvatas naujai steigiamoms įmonėms</t>
  </si>
  <si>
    <t>Paremtos įmonės (skaičius per metus)</t>
  </si>
  <si>
    <t>PMSA Miesto plėtros skyrius</t>
  </si>
  <si>
    <t>1.1.1.3.</t>
  </si>
  <si>
    <t>Išplėsti Panevėžio mechatronikos centro infrastruktūrą ir veiklą iki regioninio mokslinių bei taikomųjų tyrimų centro, orientuoto į regiono pramonės ir verslo poreikius</t>
  </si>
  <si>
    <t>Laboratorijų komplektavimas trūkstama įranga; ≤15 nuolatinių darbo vietų mokslo darbuotojams sukūrimas; naujų produktų ar technologijų komercializavimas</t>
  </si>
  <si>
    <t xml:space="preserve">Panevėžio mechatronikos centras, KTU
Panevėžio technologijų ir verslo fakultetas, PMTP, Panevėžio kolegija
</t>
  </si>
  <si>
    <t>Plėsti Panevėžio mokslo ir technologijų parko infrastruktūrą</t>
  </si>
  <si>
    <t>1.1.1.4.</t>
  </si>
  <si>
    <t>Įkurtas atskiras padalinys Panevėžio mokslo ir technologijų parke</t>
  </si>
  <si>
    <t>PMTP</t>
  </si>
  <si>
    <t>UAB „Panevėžio laisvoji ekonominė zona“, PMSA Miesto plėtros, Komunikacijos skyriai</t>
  </si>
  <si>
    <t>Administracinės naštos mažinimas, procedūrų paprastinimas, paslaugų ir asmenų aptarnavimo kokybės gerinimas</t>
  </si>
  <si>
    <t xml:space="preserve">PMSA </t>
  </si>
  <si>
    <t>1.1.2.6.</t>
  </si>
  <si>
    <t>Sutvarkyti J. Janonio gatvės (nuo žiedo iki Vakarinės g.) prieigas</t>
  </si>
  <si>
    <t xml:space="preserve">Sutvarkytos J. Janonio gatvės (nuo žiedo iki Vakarinės g.) prieigos </t>
  </si>
  <si>
    <t>Sudaryti sąlygas ir galimybes įrengti Panevėžio geležinkelio krovinių regioninį terminalą (logistikos centrą) prie „Rail Baltica“ vėžės, atlikti reikiamus lobistinius veiksmus aktualiems klausimams spręsti</t>
  </si>
  <si>
    <t>Skatinti įmonių įsijungimą į miesto, nacionalinius klasterius</t>
  </si>
  <si>
    <t xml:space="preserve"> ≥ 5 proc. padidėjęs bendras įmonių skaičius mieste</t>
  </si>
  <si>
    <t xml:space="preserve">PMSA Miesto plėtros, Komunikacijos skyriai,
PPAR
</t>
  </si>
  <si>
    <t>Informacijos sklaida spaudoje, internete (skaičius); pasidalinta sėkmės istorijomis</t>
  </si>
  <si>
    <t>PMSA Miesto plėtros, Komunikacijos skyriai</t>
  </si>
  <si>
    <t>Organizuotos mugės ir konferencijos; išleisti leidiniai</t>
  </si>
  <si>
    <t>Apibrėžti miesto identitetą, numatyti ir įgyvendinti jam paryškinti reikalingą infrastruktūrą, komunikacines priemones</t>
  </si>
  <si>
    <t>Sukurtas Panevėžio miesto logotipas, parengtas jo vadovas, naudojimo taisyklės; pastatytas miesto simbolis; parengtas kasmetinis miesto rinkodaros planas, įgyvendinamos priemonės; parengtos vizualios ir kitos komunikacinės priemonės, akcentuojančios miesto įvaizdžio gerinimą; atliktos apklausos; parengta visuomenės dalyvavimo kraštovaizdžio formavime programa; įgyvendintas projektas „Interaktyvaus informacinio terminalo turistams įrengimas Panevėžio miesto centrinėje dalyje“</t>
  </si>
  <si>
    <t xml:space="preserve">PMSA 
Komunikacijos, Teritorijų planavimo ir architektūros skyriai
</t>
  </si>
  <si>
    <t>Numatyti ir taikyti priemones, skatinančias Panevėžio miesto kultūros, sporto, jaunimo organizacijų atstovus aktyviai dalyvauti formuojant Panevėžio miesto, kaip patrauklaus kasdieniam gyvenimui, įvaizdį</t>
  </si>
  <si>
    <t>Įgyvendintos bendros priemonės, iniciatyvos</t>
  </si>
  <si>
    <t>PMSA Kultūros ir meno, Sporto, Švietimo ir jaunimo reikalų, Komunikacijos skyriai, AJC</t>
  </si>
  <si>
    <t>Atestuotų mokytojo metodininko ir mokytojo eksperto kvalifikacijai skaičius − 15 mokytojų per metus</t>
  </si>
  <si>
    <t>Įgyvendintos verslumo, kūrybiškumo ir iniciatyvumo skatinimo programos, projektai ir tyrimai; teikiamos mokslinės paslaugos verslui; suorganizuotos technologinės pamokos gimnazijų ir progimnazijų mokiniams; įsteigta jaunojo mokslininko premija</t>
  </si>
  <si>
    <t>Paskirtas arba įsteigtas koordinatoriaus etatas, PŠC vykdomų programų skaičius – ne mažiau kaip 10</t>
  </si>
  <si>
    <t>Naujos specialybės; didėjantis studentų, besimokančių pagal naujas adaptuotas programas, skaičius; organizuojami renginiai</t>
  </si>
  <si>
    <t>2.1.1.10.</t>
  </si>
  <si>
    <t>Parengti ir įgyvendinti jaunų pedagogų pritraukimo į miesto ugdymo įstaigas programą</t>
  </si>
  <si>
    <t>Pritaikyti pastatą, esantį Nemuno g. 33, Panevėžyje, KTU Panevėžio technologijų ir verslo fakulteto veiklai</t>
  </si>
  <si>
    <t>Sukurta programa; Ugdymo įstaigose jaunų įsidarbinusių pedagogų skaičiaus augimas kasmet</t>
  </si>
  <si>
    <t>Pritaikytas pastatas, esantis Nemuno g. 33, Panevėžyje, KTU Panevėžio technologijų ir verslo fakulteto veiklai</t>
  </si>
  <si>
    <t xml:space="preserve">KTU
Panevėžio technologijų ir verslo fakultetas
</t>
  </si>
  <si>
    <t xml:space="preserve">Veikianti jaunimo informavimo sistema; jaunimo organizacijų veikloje dalyvaujančio jaunimo dalis, nuo bendro jaunimo skaičiaus − 30 proc.; 10 bendrų jaunimo ir miesto savivaldos renginių </t>
  </si>
  <si>
    <t>Finansuotų projektų skaičius (ne mažiau kaip 10 per metus)</t>
  </si>
  <si>
    <t xml:space="preserve">Atlikti 3 jaunimo poreikių tyrimai (apklausos)  </t>
  </si>
  <si>
    <t xml:space="preserve">2.1.2.4. </t>
  </si>
  <si>
    <t>Atsižvelgiant į atliekamus tyrimus ir dialogą su jaunimo organizacijomis, formuoti palankią aplinką, skatinančią jaunimą pasilikti Panevėžio mieste ir realizuoti savo idėjas</t>
  </si>
  <si>
    <t xml:space="preserve">Įkurtas atviras jaunimo centras; 
3 veikiančios atviros jaunimo erdvės 
</t>
  </si>
  <si>
    <t>PMSA Socialinių reikalų skyrius, socialinių paslaugų įstaigos</t>
  </si>
  <si>
    <t>PMSA Socialinių reikalų skyrius, Panevėžio socialinių paslaugų centras</t>
  </si>
  <si>
    <t>Patenkintas būsto poreikis ­−  ≥ 3,5 proc.</t>
  </si>
  <si>
    <t>2.2.1.5.</t>
  </si>
  <si>
    <t>2.2.1.6.</t>
  </si>
  <si>
    <t>2.2.1.7.</t>
  </si>
  <si>
    <t>Jaunuolių dienos centro plėtra</t>
  </si>
  <si>
    <t>Parengti ir vykdyti veiksmų planą pereiti nuo institucinės globos prie šeimoje ir bendruomenėje teikiamų paslaugų neįgaliems ir likusiems be tėvų globos vaikams Panevėžio mieste</t>
  </si>
  <si>
    <t xml:space="preserve">Deinstitucionalizuotų paslaugų bendruomenėje sukūrimas neįgaliems suaugusiems asmenims, turintiems proto ir (ar) psichikos negalią, ir senyvo amžiaus asmenims </t>
  </si>
  <si>
    <t>20 naujų paslaugų gavėjų</t>
  </si>
  <si>
    <t>Parengtas ir vykdomas veiksmų planas</t>
  </si>
  <si>
    <t>Apsaugoto būsto: butų ir grupinio gyvenimo namų, kartų namų įkūrimas</t>
  </si>
  <si>
    <t>PMSA Socialinių reikalų skyrius, Jaunuolių dienos centras</t>
  </si>
  <si>
    <t>PMSA Socialinių reikalų skyrius, Socialinių paslaugų centras</t>
  </si>
  <si>
    <t xml:space="preserve">PMSA Socialinių reikalų skyrius, NVO, Viešosios įstaigos </t>
  </si>
  <si>
    <t>Į kultūros ir meno veiklą įtrauktų savanorių skaičius; savanorių pagalba suorganizuotų renginių skaičius (ne mažiau nei 2 renginiai per metus)</t>
  </si>
  <si>
    <t>Remti kūrybiškumo ugdymo mieste projektus</t>
  </si>
  <si>
    <t xml:space="preserve">Paremtų projektų skaičius (ne mažiau nei 2 projektai per metus) </t>
  </si>
  <si>
    <t>Paremtų projektų skaičius (ne mažiau nei 2 projektai per metus)</t>
  </si>
  <si>
    <t>Viešosiose erdvėse suorganizuotų renginių skaičius (ne mažiau nei 20 renginių per metus)</t>
  </si>
  <si>
    <t>Viešųjų erdvių, kuriose įrengtos šiuolaikinio meno instaliacijos, skaičius (ne mažiau nei 5 instaliacijos kas 2 metai)</t>
  </si>
  <si>
    <t xml:space="preserve">PMSA Kultūros ir meno, Miesto infrastruktūros skyriai </t>
  </si>
  <si>
    <t>Remti viešosiose miesto erdvėse organizuojamus išskirtinius renginius, kurie teikia miestui didelį gyvybingumą, gerina miesto įvaizdį vietiniu, nacionaliniu ir tarptautiniu lygiu</t>
  </si>
  <si>
    <t>Paremtų renginių skaičius (ne mažiau nei 14 renginių per metus)</t>
  </si>
  <si>
    <t>PMSA Kultūros ir meno, Sporto  skyriai</t>
  </si>
  <si>
    <t xml:space="preserve">Kasmet plėtoti menininkų, kultūros specialistų keitimąsi patirtimi su miestais partneriais  </t>
  </si>
  <si>
    <t>Įgyvendintų projektų skaičius (ne mažiau nei 2 projektai per metus)</t>
  </si>
  <si>
    <t>PMSA Komunikacijos, Kultūros ir meno skyriai</t>
  </si>
  <si>
    <t>Stipendiją gavusių menininkų skaičius per metus (ne mažiau nei 7 menininkai per metus)</t>
  </si>
  <si>
    <t>Paremtų projektų skaičius (ne mažiau nei 6 projektai per metus)</t>
  </si>
  <si>
    <t xml:space="preserve">Įvykdytos kūrybinės dirbtuvės, įgyvendinti projektai, idėjų konkursai </t>
  </si>
  <si>
    <t>PMSA Kultūros ir meno, Teritorijų planavimo ir architektūros skyriai</t>
  </si>
  <si>
    <t xml:space="preserve">Nuosekliai ir planingai remti mieste vykstančius tarptautinius profesionaliojo meno festivalius </t>
  </si>
  <si>
    <t>Paremtų tarptautinių profesionaliojo meno festivalių skaičius (ne mažiau nei 5 festivaliai per metus)</t>
  </si>
  <si>
    <t>Modernizuotos ekspozicijos</t>
  </si>
  <si>
    <t>PMSA Kultūros ir meno skyrius, Panevėžio kraštotyros muziejus</t>
  </si>
  <si>
    <t>Modernizuotos bibliotekos</t>
  </si>
  <si>
    <t>PMSA Kultūros ir meno skyrius, Panevėžio miesto savivaldybės viešoji biblioteka</t>
  </si>
  <si>
    <t>1. Panevėžio miesto dailės galerijos pastato aktualizavimas</t>
  </si>
  <si>
    <t>2. Moigių namų pastatų komplekso modernizavimas ir pritaikymas visuomenės poreikiams</t>
  </si>
  <si>
    <t xml:space="preserve"> 3. Poeto J.Čerkeso-Besparnio sodybos sutvarkymas</t>
  </si>
  <si>
    <t>4. Panevėžio J. Balčikonio gimnazijos palėpių įrengimas</t>
  </si>
  <si>
    <t xml:space="preserve">5. Panevėžio V.Žemkalnio gimnazijos senojo pastato sutvarkymas </t>
  </si>
  <si>
    <t>6. Panevėžio miesto kapinių tvarkymas</t>
  </si>
  <si>
    <t>7. Miesto istorinėje dalyje esančių gatvių tvarkyba</t>
  </si>
  <si>
    <t>PMSA Sporto skyrius</t>
  </si>
  <si>
    <t xml:space="preserve">PMSA Sporto skyrius,
BĮ Kūno kultūros ir sporto centras
</t>
  </si>
  <si>
    <t>PMSA Sporto skyrius,
BĮ Kūno kultūros ir sporto centras</t>
  </si>
  <si>
    <t>2 įvykę bendri renginiai per metus</t>
  </si>
  <si>
    <t>atnaujinti objektai;  naujai pastatyti objektai</t>
  </si>
  <si>
    <t xml:space="preserve"> atnaujintos,  naujai įrengtos sporto aikštelės </t>
  </si>
  <si>
    <t>PMSA Socialinių reikalų skyrius, sveikatos priežiūros įstaigos</t>
  </si>
  <si>
    <t>Įdiegtos ir patobulintos informacinės technologijos sveikatos priežiūros įstaigose</t>
  </si>
  <si>
    <t xml:space="preserve">Vykdomi ir įgyvendinami programos ir projektai </t>
  </si>
  <si>
    <t>PMSA Socialinių reikalų skyrius, sveikatos priežiūros, švietimo įstaigos, VSB</t>
  </si>
  <si>
    <t>Bendradarbiavimo pagrindu įgyvendinti projektai</t>
  </si>
  <si>
    <t>PMSA Socialinių reikalų skyrius, VSB, sveikatos priežiūros įstaigos, NVO</t>
  </si>
  <si>
    <t xml:space="preserve">Vaikų ir jaunimo fizinio aktyvumo didinimas per neformaliojo ugdymo būrelius </t>
  </si>
  <si>
    <t>PMSA Švietimo ir jaunimo reikalų, Sporto skyriai</t>
  </si>
  <si>
    <t>Užtikrinti „Žalos mažinimo kabineto“ veiklą ir užtikrinti tęstinumą</t>
  </si>
  <si>
    <t>PMSA Socialinių reikalų skyrius</t>
  </si>
  <si>
    <t xml:space="preserve">PMSA Švietimo ir jaunimo reikalų skyrius,  Panevėžio apskr. VPK </t>
  </si>
  <si>
    <t>Tarpžinybinio bendradarbiavimo priemonių skaičius (pasitarimai, atlikti bendri patikrinimai), informacijos teikimas saugumo temomis miesto bendruomenei</t>
  </si>
  <si>
    <t xml:space="preserve">Stiprinti tarpžinybinį bendradarbiavimą fiksuojant ir forminant teisės aktų pažeidimus, skatinti miesto bendruomenėje saugios kaimynystės principus ir iniciatyvas </t>
  </si>
  <si>
    <t>PMSA Teisės ir viešosios tvarkos skyrius, Panevėžio apskr. VPK</t>
  </si>
  <si>
    <t>PMSA Miesto infrastruktūros skyrius, Panevėžio apskr. VPK</t>
  </si>
  <si>
    <t>PMSA Miesto infrastruktūros skyrius, Panevėžio apskr. VPK, švietimo, kultūros, sveikatos priežiūros, socialinių paslaugų įstaigos</t>
  </si>
  <si>
    <t>Modernizuota centrinio valdymo elektros sirenų sistema. Savivaldybės teritorijos dengiamumas – 100 %</t>
  </si>
  <si>
    <t xml:space="preserve">Prisijungti prie Gyventojų perspėjimo ir informavimo sistemos </t>
  </si>
  <si>
    <t>Prisijungta prie Gyventojų perspėjimo ir informavimo sistemos</t>
  </si>
  <si>
    <t>PMSA Teisės ir viešosios tvarkos skyrius, koordinacinė taryba</t>
  </si>
  <si>
    <t>PMSA Vidaus administravimo skyrius</t>
  </si>
  <si>
    <t>PMSA Teritorijų planavimo ir architektūros skyrius</t>
  </si>
  <si>
    <t>Plėtoti elektroninės demokratijos priemones ir  didinti prieigą prie viešosios informacijos, taikant atviruosius duomenis</t>
  </si>
  <si>
    <t>2 naujos arba modernizuotos esamos elektroninės demokratijos priemonės, atvirųjų duomenų viešinimas pagal įvairias sritis</t>
  </si>
  <si>
    <t>PMSA E. plėtros skyrius</t>
  </si>
  <si>
    <t>Įdiegti elektroninių paslaugų 3 ir 4 brandos lygių viešųjų paslaugų teikimo sistemą</t>
  </si>
  <si>
    <t>3, 4 brandos lygio paslaugų dalis nuo visų elektroninių paslaugų − 60 proc.</t>
  </si>
  <si>
    <t>Plėsti keitimosi elektroniniais dokumentais tarp savivaldos ir kitų institucijų sistemą</t>
  </si>
  <si>
    <t>Išplėsta 1 keitimosi elektroniniais dokumentais, tarp savivaldos ir kitų institucijų, sistema</t>
  </si>
  <si>
    <t xml:space="preserve">PMSA 
E. plėtros, Miesto infrastruktūros, Teritorijų planavimo ir architektūros skyriai
</t>
  </si>
  <si>
    <t>Sudarytas vamzdynų pakeitimo planas, atlikta šilumos trasų renovacija</t>
  </si>
  <si>
    <t>Įvertinti investicijų į tinklų atnaujinimą finansines galimybes ir sudaryti vamzdynų pakeitimo planą, atlikti šilumos trasų renovaciją</t>
  </si>
  <si>
    <t>Naujai renovuotų daugiabučių namų augimas &gt; 5 proc.</t>
  </si>
  <si>
    <t>PMSA Miesto infrastruktūros skyrius</t>
  </si>
  <si>
    <t>Plečiama antrinių žaliavų surinkimo sistema: įrengta 16 naujų komunalinių ir antrinių žaliavų surinkimo aikštelių, rekonstruota 80 komunalinių ir antrinių žaliavų surinkimo konteinerių aikštelių, įsigyta 16000 individualių antrinių žaliavų konteinerių ir 7000 konteinerių žaliosioms atliekoms kompostuoti individualiose namų valdose</t>
  </si>
  <si>
    <t xml:space="preserve">PRATC,
PMSA Miesto infrastruktūros skyrius
</t>
  </si>
  <si>
    <t>Vykdyti Panevėžio miesto aplinkos monitoringą pagal parengtą ir patvirtintą programą</t>
  </si>
  <si>
    <t>Vykdomas monitoringas: aplinkos oro; Molainių, buvusių filtracijos, laukų teritorijos dirvožemio, požeminio bei paviršinio vandens; tyliosios viešosios zonos triukšmo; maudyklų</t>
  </si>
  <si>
    <t>PMSA Miesto infrastruktūros, Socialinių reikalų skyriai</t>
  </si>
  <si>
    <t>3.2.1.5.</t>
  </si>
  <si>
    <t>3.2.1.6.</t>
  </si>
  <si>
    <t>3.2.1.7.</t>
  </si>
  <si>
    <t>Gatvių valymo technologijų gerinimas Panevėžio mieste</t>
  </si>
  <si>
    <t>Panevėžio miesto savivaldybės aplinkos oro kokybės valdymo programos parengimas ir priemonių įgyvendinimas</t>
  </si>
  <si>
    <t>Vandens telkinių būklės gerinimas Panevėžio mieste</t>
  </si>
  <si>
    <t xml:space="preserve">Įsigyta technika – 1 vakuuminio šaligatvių (gatvių) valymo automobilis, 1 vakuuminio gatvių valymo automobilis </t>
  </si>
  <si>
    <t xml:space="preserve">Parengta ir įgyvendinta  Panevėžio miesto savivaldybės aplinkos oro kokybės valdymo programa </t>
  </si>
  <si>
    <t>Prižiūrėtas 1 vandens telkinys</t>
  </si>
  <si>
    <t>3.2.1.8.</t>
  </si>
  <si>
    <t>Vizualios taršos mažinimas Panevėžio mieste</t>
  </si>
  <si>
    <t xml:space="preserve">Pakeistas Panevėžio miesto bendrasis planas;
atlikti viešojo sektoriaus darbai;
integruoti privataus sektoriaus darbai 
</t>
  </si>
  <si>
    <t>PMSA Teritorijų planavimo ir architektūros, Miesto infrastruktūros skyriai</t>
  </si>
  <si>
    <t>Įrengti elektromobilių krovimo infrastruktūrą, skatinant ekologiško transporto naudojimą</t>
  </si>
  <si>
    <t xml:space="preserve">Įrengtos elektromobilių įkrovimo prieigos 
Elektros g., Laisvės a., Parko g., J. Tilvyčio g.
</t>
  </si>
  <si>
    <t>Parengti ir įgyvendinti darnaus judumo planą</t>
  </si>
  <si>
    <t>Parengtas ir įgyvendintas darnaus judumo planas</t>
  </si>
  <si>
    <t xml:space="preserve">Rekonstruoti ir plėsti miesto vietinės reikšmės kelių ir gatvių infrastruktūrą </t>
  </si>
  <si>
    <t xml:space="preserve">Atnaujinti ir naujai įrengti keliai ir gatvės;
kitų magistralinių, krašto ir vietinių kelių statyba, rekonstrukcija ir kapitalinis remontas
</t>
  </si>
  <si>
    <t>3.4.1.1.</t>
  </si>
  <si>
    <t>Miesto parkų, poilsio ir rekreacinių zonų kompleksinis sutvarkymas</t>
  </si>
  <si>
    <t>Kompleksiškai sutvarkyta: Panevėžio senvagės teritorija, Skaistakalnio parkas ir jo prieigos, Kultūros ir poilsio parkas, Jaunimo sodas, Kniaudiškių parkas</t>
  </si>
  <si>
    <t>3.4.1.5.</t>
  </si>
  <si>
    <t>3.4.1.7</t>
  </si>
  <si>
    <t>Sutvarkyti Nepriklausomybės aikštę ir jos prieigas</t>
  </si>
  <si>
    <t>Atskirųjų želdynų ir bendro naudojimo teritorijų įrengimas, vaikų žaidimo aikštelių įrengimas, šunims vedžioti skirtos aikštelės įrengimas</t>
  </si>
  <si>
    <t>Sutvarkyti Nevėžio upę ir jo pakrantes</t>
  </si>
  <si>
    <t>Sutvarkyta Nepriklausomybės aikštė ir jos prieigos</t>
  </si>
  <si>
    <t xml:space="preserve">Įrengti atskirieji želdynai ir bendro naudojimo teritorijos; įrengtos vaikų žaidimo aikštelės; įrengta aikštelė šunims vedžioti </t>
  </si>
  <si>
    <t>Sutvarkyta Nevėžio upė ir pakrantės</t>
  </si>
  <si>
    <t>3.5.</t>
  </si>
  <si>
    <t>3.5.1</t>
  </si>
  <si>
    <t>3.5.1.1.</t>
  </si>
  <si>
    <t>3.5.1.2.</t>
  </si>
  <si>
    <t>Pagerinti daugiabučių gyvenamųjų namų aplinką</t>
  </si>
  <si>
    <t>Sukurti finansinį paramos mechanizmą „Inovatyvus paveldas“, skirtą atnaujinti (modernizuoti) daugiabučius namus, kuriems taikomi paveldosauginiai reikalavimai (esančių paveldosauginėje miesto zonoje, turinčių saugotinų architektūrinių elementų) ir kurie pasiekia aukštą energetinį efektyvumą</t>
  </si>
  <si>
    <t>Transporto priemonių stovėjimo aikštelių įrengimas, vietinių kelių remontas, rekonstrukcija, dviračių ir pėsčiųjų takų įrengimas, vaikų žaidimų ir sporto aikštelių įrengimas, želdynų ir kraštovaizdžio sutvarkymas</t>
  </si>
  <si>
    <t xml:space="preserve">Parengta paveldosauginių daugiabučių namų, siekiančių aukšto energetinio efektyvumo (B ir aukštesnė klasė), renovacijos dalinio finansavimo, taikytino priemonėms, susijusioms su statinio išorės vaizdu – fasadas (įskaitant balkonus), stogas, – tvarka ir pagal ją įgyvendinamos  priemonės  </t>
  </si>
  <si>
    <t>PMSA Miesto infrastruktūros, Teritorijų planavimo ir architektūros skyriai</t>
  </si>
  <si>
    <t>PLĖTROS PRIEMONIŲ PLANE NAUDOJAMI SUTRUMPINIMAI</t>
  </si>
  <si>
    <t>Panevėžio miesto savivaldybės administracija</t>
  </si>
  <si>
    <t>Panevėžio mokslo ir technologijų parkas</t>
  </si>
  <si>
    <t xml:space="preserve">KTU </t>
  </si>
  <si>
    <t>LIC</t>
  </si>
  <si>
    <t>Lietuvos inovacijų centras</t>
  </si>
  <si>
    <t>PPAR</t>
  </si>
  <si>
    <t>Panevėžio prekybos, pramonės ir amatų rūmai</t>
  </si>
  <si>
    <t>PVKC</t>
  </si>
  <si>
    <t>Panevėžio verslo konsultacijų centras</t>
  </si>
  <si>
    <t>NVO</t>
  </si>
  <si>
    <t>Nevyriausybinės organizacijos</t>
  </si>
  <si>
    <t>VSB</t>
  </si>
  <si>
    <t>Panevėžio visuomenės sveikatos biuras</t>
  </si>
  <si>
    <t>PŠC</t>
  </si>
  <si>
    <t>Panevėžio pedagogų švietimo centras</t>
  </si>
  <si>
    <t>VPK</t>
  </si>
  <si>
    <t>Vyriausiasis policijos komisariatas</t>
  </si>
  <si>
    <t>PGV</t>
  </si>
  <si>
    <t>Priešgaisrinė gelbėjimo valdyba</t>
  </si>
  <si>
    <t>AJC</t>
  </si>
  <si>
    <t>Atviras jaunimo centras</t>
  </si>
  <si>
    <t>KTU Panevėžio technologijų ir verslo fakultetas</t>
  </si>
  <si>
    <t>Vykdomi šilumos tinklų hidrauliniai bandymai Panevėžyje atliekami 2 etapais, šalinami pastebėti trūkumai.</t>
  </si>
  <si>
    <t xml:space="preserve"> Modernizuotos  įstaigos</t>
  </si>
  <si>
    <t>2.3.4.1.</t>
  </si>
  <si>
    <t>Priemonių įvykdymas (proc.)</t>
  </si>
  <si>
    <t>1.1.2.3.</t>
  </si>
  <si>
    <t>Nustatyti darbo jėgos, pagal kvalifikacijas ir profesijas, metropolinėje zonoje trūkumą ir paklausą, mobilumo galimybes</t>
  </si>
  <si>
    <t>Atliktas tyrimas</t>
  </si>
  <si>
    <t>1.1.4.1.</t>
  </si>
  <si>
    <t>1.1.4.2.</t>
  </si>
  <si>
    <t>1.1.4.3.</t>
  </si>
  <si>
    <t>1.1.4.</t>
  </si>
  <si>
    <t>Kokpleksiškai plėtoti ir atnaujinti viešąją infrastruktūrą</t>
  </si>
  <si>
    <t>Atlikti Panevėžio autobusų stoties teritorijos konversiją, pritaikant ją komercinei ir bendruomenių veiklai</t>
  </si>
  <si>
    <t>Sutvarkyti autobusų stoties prieigas</t>
  </si>
  <si>
    <t>Sutvarkyti Laisvės aikštę ir jos prieigas</t>
  </si>
  <si>
    <t xml:space="preserve">Atnaujintas autobusų stoties pastatas (pritaikant ir naujoms veikloms);
Sutvarkyta teritorija (suteikiant tinkamas funkcijas miesto centrinei daliai)
</t>
  </si>
  <si>
    <t>Sutvarkytos autobusų stoties prieigos</t>
  </si>
  <si>
    <t>Kompleksiškai sutvarkyta Laisvės aikštė ir jos prieigos</t>
  </si>
  <si>
    <t>2.2.1.4.</t>
  </si>
  <si>
    <t xml:space="preserve">VšĮ Šv. Juozapo globos namų infrastruktūros modernizavimas ir paslaugų plėtra įkuriant savarankiško gyvenimo namus </t>
  </si>
  <si>
    <t>Savarankiško gyvenimo namų įkūrimas, Globos namų pastato remontas ir teritorijos pritaikymas asmenims, turintiems fizinę negalią, transporto priemonių, įrangos įsigijimas</t>
  </si>
  <si>
    <t xml:space="preserve">VšĮ Šv. Juozapo globos namai, PMSA Socialinių reikalų skyrius </t>
  </si>
  <si>
    <t>2.3.3.5.</t>
  </si>
  <si>
    <t>Įkurti Stasio Eidrigevičiaus menų centrą Panevėžyje</t>
  </si>
  <si>
    <t>Įkurtas Stasio Eidrigevičiaus menų centras Panevėžyje</t>
  </si>
  <si>
    <t>2.3.4.4.</t>
  </si>
  <si>
    <t>G. Petkevičaitės-Bitės memorialinės ekspozicijos aktualizavimas</t>
  </si>
  <si>
    <t>Aktualizuota G. Petkevičaitės-Bitės memorialinė ekspozicija</t>
  </si>
  <si>
    <t>PMSA Teritorijų planavimo ir architektūros, Kultūros ir meno skyriai</t>
  </si>
  <si>
    <t xml:space="preserve">8 išmaniojo miesto priemonės </t>
  </si>
  <si>
    <t>3.1.2.5.</t>
  </si>
  <si>
    <t>Miesto apšvietimo sistemų efektyvumo didinimas</t>
  </si>
  <si>
    <t>Galimybių studijos (specialiojo plano) parengimas; miesto apšvietimo automatinių reguliavimo sistemų įrengimas, LED šviestuvų įrengimas miesto gatvių apšvietimo sistemose</t>
  </si>
  <si>
    <t>3.4.1.2.</t>
  </si>
  <si>
    <t>Viešųjų erdvių prie Panevėžio bendruomenių rūmų sutvarkymas</t>
  </si>
  <si>
    <t>Sutvarkytos viešosios erdvės  prie Panevėžio bendruomenių rūmų</t>
  </si>
  <si>
    <t>3.4.1.4.</t>
  </si>
  <si>
    <t>Teritorijos prie „Ekrano“ marių konversija, pritaikant ją aktyviam poilsiui, užimtumui ir vietos verslo skatinimui</t>
  </si>
  <si>
    <t xml:space="preserve">Įrengtas paplūdimys;
sutvarkyta ir pritaikyta aktyviam poilsiui, užimtumui ir vietos verslo skatinimui teritorija prie „Ekrano“ marių
</t>
  </si>
  <si>
    <t>3.4.2.5.</t>
  </si>
  <si>
    <t>Miesto prieigų sutvarkymas, riboženklių statyba ir atnaujinimas</t>
  </si>
  <si>
    <t>Sutvarkytos 3 miesto prieigos, kuriose įrengti riboženkliai</t>
  </si>
  <si>
    <t>Parengta galimybių studija „Panevėžio geležinkelio krovinių regioninio terminalo (logistikos centro) prie „Rail Baltica“ įrengimas“;
„Rail Baltica“ vėžės techninio projekto rengimo metu numatyta ir suprojektuota krovinių stotis prie numatomos keleivių stoties</t>
  </si>
  <si>
    <t>Verslo struktūros, Panevėžio miesto ir rajono savivaldybės</t>
  </si>
  <si>
    <t>2017 m. užbaigti  Panevėžio V.Žemkalnio gimnazijos senojo pastato tvarkybos ir remonto darbai.</t>
  </si>
  <si>
    <t xml:space="preserve">Visos Savivaldybės biudžetinės įstaigos prijungtos prie E. pristatymo informacinės sistemos, įstaigų darbuotojai apmokyti su ja dirbti.
</t>
  </si>
  <si>
    <t>0</t>
  </si>
  <si>
    <t xml:space="preserve">Savivaldybė yra prisijungusi prie gyventojų perspėjimo ir informavimo sistemos (GPIIS). Šios paskirtis – ekstremaliųjų situacijų ar jų grėsmės atvejais teikti Lietuvos gyventojams ir užsienio piliečiams, esantiems miesto ar šalies teritorijoje, nemokamas perspėjimo ir informavimo paslaugas mobiliaisiais telefonais. </t>
  </si>
  <si>
    <t xml:space="preserve">    
II PRIORITETAS    KOKYBIŠKŲ GYVENIMO SĄLYGŲ IR AUKŠTOS SOCIALINĖS GEROVĖS KŪRIMAS
</t>
  </si>
  <si>
    <t xml:space="preserve">
Tikslas.  Užtikrinti aukštą švietimo paslaugų kokybę ir skatinti jaunimo užimtumą
</t>
  </si>
  <si>
    <t xml:space="preserve">
Uždavinys.   Didinti švietimo sektoriaus efektyvumą, gerinti paslaugų kokybę ir prieinamumą</t>
  </si>
  <si>
    <t>Tikslas. Didinti socialinių paslaugų kokybę ir prieinamumą</t>
  </si>
  <si>
    <t>Uždavinys. Plėsti kokybiškas ir visiems prieinamas socialines paslaugas</t>
  </si>
  <si>
    <t>Uždavinys. Didinti kultūros ir meno indėlį į miesto gyvybiškumą</t>
  </si>
  <si>
    <t>Uždavinys. Sudaryti tinkamas sąlygas profesionalaus meno kūrybai, įkurti ir vystyti kūrybinių industrijų sektorių mieste</t>
  </si>
  <si>
    <t>Uždavinys. NVO veiklos plėtojimas ir iniciatyvų skatinimas</t>
  </si>
  <si>
    <t>III PRIORITETAS. DARNI MIESTO TERITORIJŲ IR INFRASTRUKTŪROS PLĖTRA</t>
  </si>
  <si>
    <t>Tikslas. Modernizuoti ir plėsti miesto inžinerinę infrastruktūrą</t>
  </si>
  <si>
    <t>Uždavinys. Atnaujinti ir plėsti vandens tiekimo ir nuotekų tvarkymo infrastruktūrą</t>
  </si>
  <si>
    <t>Uždavinys. Atnaujinti ir plėsti energetikos infrastruktūrą</t>
  </si>
  <si>
    <t xml:space="preserve">Tikslas. Modernizuoti ir plėsti susisiekimo infrastruktūrą </t>
  </si>
  <si>
    <t>Uždavinys. Gerinti susisiekimo infrastruktūros tinklą</t>
  </si>
  <si>
    <t>Uždavinys. Gerinti viešojo transporto sistemos infrastruktūrą ir efektyvumą</t>
  </si>
  <si>
    <t xml:space="preserve">Tikslas. Atnaujinti ir plėsti miesto viešųjų erdvių infrastruktūrą </t>
  </si>
  <si>
    <t>Uždavinys. Kompleksiškai sutvarkyti miesto viešąsias erdves bei atnaujinti/sukurti poilsio ir rekreacinių zonų infrastruktūrą</t>
  </si>
  <si>
    <t xml:space="preserve">Tikslas. Modernizuoti miesto gyvenamuosius rajonus </t>
  </si>
  <si>
    <t xml:space="preserve">Uždavinys. Paskatinti Panevėžio miesto gyvenamųjų rajonų fizinį ir socialinį persitvarkymą </t>
  </si>
  <si>
    <t>Uždavinys. Kokybiškai plėtoti architektūrą ir urbanistiką</t>
  </si>
  <si>
    <t xml:space="preserve">Tikslas. Išsaugoti ir gerinti aplinkos kokybę </t>
  </si>
  <si>
    <t>Uždavinys. Numatyti ir vykdyti aplinką tausojančias priemones</t>
  </si>
  <si>
    <t>Kiekvienais metais atnaujinamas  Panevėžio miesto veiklos planas. Rengiamas Savivaldybės administracijos metinis veiklos planas.</t>
  </si>
  <si>
    <t>1.2.1.1.</t>
  </si>
  <si>
    <t>Parengti Panevėžio miesto, regiono ir kitų Panevėžio metropolinės zonos, Šiaulių miesto / metropolinės zonos savivaldybių bendradarbiavimo gaires</t>
  </si>
  <si>
    <t>Sudarytos sutartys energetikos, aplinkosaugos, transporto ir logistikos, verslo, turizmo, kultūros ir sporto srityse</t>
  </si>
  <si>
    <t>1.2.3.</t>
  </si>
  <si>
    <t>Skatinti viešos ir privačios partnerystės idėjų įgyvendinimą</t>
  </si>
  <si>
    <t>1.2.3.1.</t>
  </si>
  <si>
    <t>1.2.3.2.</t>
  </si>
  <si>
    <t>Sukurti aktyvaus poilsio ir turizmo infrastruktūrą „Ekrano“ marių pakrantėje</t>
  </si>
  <si>
    <t>Įrengti kempingą ir jam reikalingą infrastruktūrą  „Ekrano“ marių pakrantėje</t>
  </si>
  <si>
    <t>Pastatyta ir įrengta vandens turizmo ir sporto bazė</t>
  </si>
  <si>
    <t>Atliktas tyrimas dėl kempingo reikalingumo; įrengtas kempingas; įrengta aktyvaus poilsio turizmo infrastruktūra</t>
  </si>
  <si>
    <t>3.3.2.5.</t>
  </si>
  <si>
    <t xml:space="preserve">Įdiegti „Bike sharing“ sistemą ir įrengti dviračių statymo vietas </t>
  </si>
  <si>
    <t>Įdiegta „Bike sharing“ sistema, įrengtų vietų dviračiams statyti skaičius</t>
  </si>
  <si>
    <t>3.4.2.2</t>
  </si>
  <si>
    <t>Įgyvendinti miesto centrinės dalies urbanistinio atnaujinimo koncepciją</t>
  </si>
  <si>
    <t>Sutvarkyti ir įrengti objektai</t>
  </si>
  <si>
    <t xml:space="preserve">Panevėžio mieste besimokantiems mokiniams sudarytos sąlygos mokytis nuotoliniu būdu 100 proc. Norint užtikrinti nuotolinį mokymąsi išvykusiems į užsienį,   reikalinga atnaujinti atitinkamą IT bazę ir programų parengimą. </t>
  </si>
  <si>
    <t>Vyksta nuolatinis dialogas ir bendri posėdžiai su Savivaldybe ir FIBAssociation (Užsienio investuotojų verslo asociacija), dirba Verslo taryba. Toliau tęsiamas savivaldos bendradarbiavimo su verslu, įtraukimo į miesto gyvenimą projektas "Dovana miestui", "Atnaujinkime miesto kostiumą". Taip pat tęsiamos diskusijos su verslu dėl efektyvesnio miesto įvaizdžio formavimo, plėtros krypčių, strategijos ir pozicionavimo.  Bendrų savivaldybės ir verslo iniciatyvų skaičius -14.</t>
  </si>
  <si>
    <t xml:space="preserve">Dėl tolimesnių veiksmų nėra priimto konkretaus politinio sprendimo, nebuvo tokio poreikio. Studijai neskirtos lėšos. </t>
  </si>
  <si>
    <t xml:space="preserve">2015 m. patvirtintas  kultūros įstaigų modernizavimo sąrašas 2014-2020 metams. Du kultūros ir meno objektai įtraukti į Kultūros ministerijos administruojamų 2014-2020 metų Europos Sąjungos fondų investicinių veiksmų programą. Pagal priemonę  07.1.1-CPVA-R-305 „Modernizuoti savivaldybių kultūros infrastruktūrą“ skirtas finasavimas projektui "Moigių namų pastatų komplekso modernizavimas ir pritaikymas visuomenės poreikiams);  pagal priemonę 05.4.1-CPVA-R-302 „Aktualizuoti savivaldybių kultūros paveldo objektus“ skirtas finansavimas projektui "Panevėžio miesto dailės galerija). Projektai vykdomi.
</t>
  </si>
  <si>
    <t>Miesto centrinės dalies urbanistinio atnaujinimo koncepcija – tai Panevėžio m. istorinės dalies regeneravimo koncepcija, apimanti visuminį urbanistinį audinį įvairaus priklausomumo objektais (viešaisiais ir privačiais, įvairių naudojimo būdų – gyvenamieji, komerciniai, visuomeniniai). 2018 m. pradėta įgyvendinti pati svarbiausia prioritetinė miesto dalis. T. y. Laisvės a. šiaurinėje dalyje pradėtas atstatyti sugriautas urbanistinis karkasas (Laisvės a. 2, Laisvės a. 3, Elektros g. 9A).</t>
  </si>
  <si>
    <t>Prisidėta prie BIVP (bendruomenės inicijuotos vietos plėtros grupės) vietos plėtros strategijos administravimo</t>
  </si>
  <si>
    <t>Vadovaujantis 2019-06-17 Tarybos sprendimu Nr. TSP-226, pakeista Integruotos teritorijų vystymo programos 2.1.8v punktas, vietoj "dviračių vietų įrengimo ir "Bike sharing" sistemos diegimas", įrašyta "Darnaus judumo priemonių diegimas".</t>
  </si>
  <si>
    <t>PRIEMONIŲ ĮGYVENDINIMO LYGIO RODIKLIAI UŽ 2019 M.
IŠ VISO (VISI PRIORITETAI)</t>
  </si>
  <si>
    <t>2019 m.</t>
  </si>
  <si>
    <t>2019 metai</t>
  </si>
  <si>
    <t>1.1.2.5.</t>
  </si>
  <si>
    <t>Sujungti magistralę „Via Baltica" su Panevėžio laisvąja ekonomine zona</t>
  </si>
  <si>
    <t>Magistralės „Via Baltica" sujungimo su Panevėžio laisvąja ekonomine zona įrengimas</t>
  </si>
  <si>
    <t xml:space="preserve">PMSA Miesto infrastruktūros skyrius </t>
  </si>
  <si>
    <t xml:space="preserve">PMSA 
Investicijų, Teritorijų planavimo ir architektūros skyriai,
UAB „Panevėžio autobusų parkas“
</t>
  </si>
  <si>
    <t xml:space="preserve">PMSA 
Investicijų, Teritorijų planavimo ir architektūros, Miesto infrastruktūros  skyriai
</t>
  </si>
  <si>
    <t>PMSA Investicijų, Teritorijų planavimo ir architektūros, Miesto infrastruktūros  skyriai</t>
  </si>
  <si>
    <t>2020 m. planuojama išasfaltuoti 740 m atkarpa, įrengiant 4 eismo juostų gatvę su šaligatviu, lietaus nuotekų tinklais, apšvietimu. Darbus už beveik 1,4 mln. Eur atlieka AB „Panevėžio keliai“, ranga finansuojama valstybės ir miesto biudžeto lėšomis.</t>
  </si>
  <si>
    <t>PMSA Strateginio planavimo ir finansų, Miesto infrastruktūros, Kultūros ir meno, Sporto, Miesto plėtros skyriai</t>
  </si>
  <si>
    <t>PMSA Sporto, Miesto infrastruktūros,  Teritorijų planavimo ir architektūros, Investicijų skyriai</t>
  </si>
  <si>
    <t>PMSA Miesto plėtros, Strateginio planavimo ir finansų, Investicijų, Komunikacijos  skyriai, PPAR</t>
  </si>
  <si>
    <t>PMSA Švietimo  skyrius</t>
  </si>
  <si>
    <t>PMSA Švietimo  skyrius, PŠC</t>
  </si>
  <si>
    <t>PMSA Švietimo, Miesto infrastruktūros skyriai</t>
  </si>
  <si>
    <t>PMSA Sporto, Švietimo, Miesto infrastruktūros skyriai</t>
  </si>
  <si>
    <t xml:space="preserve">PMSA Švietimo, Panevėžio verslo subjektai, KTU
Panevėžio technologijų ir verslo fakultetas, Panevėžio kolegija, PMTP
</t>
  </si>
  <si>
    <t xml:space="preserve">PŠC, PPAR, KTU Panevėžio technologijų ir verslo fakultetas, Panevėžio kolegija, PMSA Švietimo skyrius </t>
  </si>
  <si>
    <t>PMSA Švietimo skyrius, švietimo įstaigos, profesinės mokyklos, KTU Panevėžio technologijų ir verslo fakultetas, Panevėžio kolegija, verslo asocijuotos struktūros</t>
  </si>
  <si>
    <t xml:space="preserve">PMSA Švietimo  skyrius, AJC, Panevėžio jaunimo organizacijų sąjunga „Apskritasis stalas“, Jaunimo reikalų taryba </t>
  </si>
  <si>
    <t>PMSA Švietimo skyrius, AJC, Panevėžio jaunimo organizacijų sąjunga „Apskritasis stalas“</t>
  </si>
  <si>
    <t>PMSA Švietimo  skyrius, AJC</t>
  </si>
  <si>
    <t>PMSA Socialinių reikalų,  Investicijų skyriai</t>
  </si>
  <si>
    <t>PMSA Kultūros ir meno, Švietimo  skyriai, AJC</t>
  </si>
  <si>
    <t>PMSA Kultūros ir meno, Švietimo skyriai</t>
  </si>
  <si>
    <t>PMSA Kultūros ir meno, Švietimo  skyriai</t>
  </si>
  <si>
    <t>PMSA Teritorijų planavimo ir architektūros,  Miesto infrastruktūros, Investicijų skyriai</t>
  </si>
  <si>
    <t>PMSA Strateginio planavimo ir finansų skyrius</t>
  </si>
  <si>
    <t>PMSA Švietimo, Socialinių reikalų, Kultūros ir meno, Komunikacijos skyriai</t>
  </si>
  <si>
    <t xml:space="preserve">AB „Panevėžio specialus autotransportas“ PMSA Miesto infrastruktūros, Investicijų skyriai </t>
  </si>
  <si>
    <t xml:space="preserve">PMSA Miesto infrastruktūros, Investicijų skyriai </t>
  </si>
  <si>
    <t>PMSA Investicijų, Teritorijų planavimo ir architektūros skyriai</t>
  </si>
  <si>
    <t>3.2.2.2.</t>
  </si>
  <si>
    <t>Atnaujinti ekologiško viešojo transporto priemones</t>
  </si>
  <si>
    <t>Įsigyta ne mažiau kaip 10 ekologiško viešojo transporto priemonių</t>
  </si>
  <si>
    <t>UAB „Panevėžio  autobusų parkas“, PMSA</t>
  </si>
  <si>
    <t>3.3.2.3.</t>
  </si>
  <si>
    <t>Įdiegtas elektroninis bilietas</t>
  </si>
  <si>
    <t>Įdiegti elektroninį bilietą mieste</t>
  </si>
  <si>
    <t xml:space="preserve">PMSA Investicijų, Teritorijų planavimo ir architektūros, Miesto infrastruktūros skyriai </t>
  </si>
  <si>
    <t>PMSA Investicijų, Kultūros ir meno skyriai</t>
  </si>
  <si>
    <t>PMSA Investicijų, Miesto infrastruktūros skyriai</t>
  </si>
  <si>
    <t>PMSA Investicijų, Teritorijų planavimo ir architektūros, Miesto infrastruktūros skyriai</t>
  </si>
  <si>
    <t xml:space="preserve">PMSA 
Investicijų, Miesto infrastruktūros skyriai
</t>
  </si>
  <si>
    <t>2019 m. 1 besikuriančiai bendrovei 100 proc. sumažintas valstybinės žemės nuomos mokestis. 2019 m. taikytos mokesčių lengvatos miesto įmonėms, parėmusioms sporto ir kultūros renginius ir projektus (atleista nuo 123,1 tūkst. Eur nekilnojamojo turto, valstybinės žemės nuomos ir žemės mokesčių). Mokesčių lengvata pasinaudojo 19 įmonių.</t>
  </si>
  <si>
    <r>
      <rPr>
        <sz val="9"/>
        <rFont val="Times New Roman"/>
        <family val="1"/>
      </rPr>
      <t>2019 m. surengta 10 seminarų, diskusijų. PVKC teikė nemokamą konsultaciją, seminarus norintiems pradėti savo verslą. 174 gyventojams suteikta 200 val. konsultacijų verslo pradžios klausimais. Bendradarbystės centras Spiečius taip pat teikė panašaus tipo konsultacijas jauniems ir besikuriantiems verslams bei verslininkams. Smulkiojo ir vidutinio verslo skatinimo priemonėms 2019 m. skirta 5,5 tūkst. Eur. 22  įmonėms išpirktas plotas parodoje „EXPO Aukštaitija“.</t>
    </r>
    <r>
      <rPr>
        <sz val="9"/>
        <color rgb="FFFF0000"/>
        <rFont val="Times New Roman"/>
        <family val="1"/>
      </rPr>
      <t xml:space="preserve"> </t>
    </r>
    <r>
      <rPr>
        <sz val="9"/>
        <rFont val="Times New Roman"/>
        <family val="1"/>
      </rPr>
      <t>Įsteigtas prizas 2019 m. inovatyviausiai Panevėžio miesto įmonei (UAB „Lankmeta“). Su Panevėžio City alumnų klubu organizuotas Panevėžio forumas „Kultūra Yra”.</t>
    </r>
  </si>
  <si>
    <t>2019 m. parengtas Autobusų stoties pastato techninis projektas. Projekto rengėjas  UAB "Projektų ekspertai". 2020 m. atlikta projekto ekspertizė, gautas statybą leidžiantis dokumentas.</t>
  </si>
  <si>
    <t>Parengtas Panevėžio miesto Autobusų stoties prieigų sutvarkymo techninis projektas. Projekto rengėjas VšĮ "Studija 501". Atlikta projekto ekspertizė. Gautas statybą leidžiantis dokumentas.</t>
  </si>
  <si>
    <t>2019 m. gautas statybą leidžiantis dokumentas, pradėti rangos darbų viešieji pirkimai, su AB "Panevėžio statybos trestas"pasirašyta rangos darbų sutartis. Vykdant rangos darbus pradėta tvarkyti Laisvės a., Respublikos, Klaipėdos gatvės, įrengti šaligatviai Vilniaus, Klaipėdos, Respublikos g., Vilniaus g. įrengtos automobilių stovėjimo vietos ir atlikti kiti darbai. Rangos darbai tęsiami. Projektą planuojama užbaigti 2020 m.</t>
  </si>
  <si>
    <t>2019 m. vyko  Panevėžio miesto mero, administracijos vadovų susitikimai su verslo atstovais, Panevėžio verslo taryba.</t>
  </si>
  <si>
    <t>2019 m. buvo tęsiami I etapo rangos darbai, juos vykdė  UAB „Panevėžio melioracija“ ir S. Pakarklio įmonė. Įrengti pėsčiųjų dviračių takai, apšvietimas, pradėta rengti sporto aikštelė, buvo tvarkomi priėjimai prie vandens. II etapo rangos darbus vykdė UAB „JK Ranga“, kuri atliko pėsčiųjų dviračių takų, J. Biliūno gatvės šaligatvio atnaujinimo, vaikų žaidimo, sporto, automobilių aikštelių įrengimo darbus, įrengė ir atnaujino apšvietimą teritorijoje.  2020 metais tęsiami rangos darbai (mediniai tilteliai, terasa virš vandens, baidarių nuleidimo vieta, vaikų žaidimo aikštelės, mažoji architektūra ir kt.) bei numatoma baigti projektą.</t>
  </si>
  <si>
    <t>AB „Eurovia Lietuva“ 2019 metais įvykdė didžiąją dalį numatytų darbų (sutvarkytos J. Janonio gatvės prieigos – šaligatvis, automobilių sustojimo vietos, pėsčiųjų dviračių takas link pėsčiųjų tilto per Nevėžio upę, apšvietimas). Techninę priežiūrą vykdė UAB „Prie Lėvens“. Rangos darbai baigti 2020 metų atliekamos statybos užbaigimo procedūros, tvarkoma projekto dokumentacija.</t>
  </si>
  <si>
    <t xml:space="preserve">Investiciniai miesto projektai, svarbiausios iniciatyvos, infrastruktūros pokyčiai, sėkmės istorijos, svarbesnė Pramonės 4.0 rinkodaros projekto informacija pristatyta www.bns.lt. Atsinaujinančio miesto tema atspindėta specialiame dienraščio "Sekundė" išleistame žurnale "Aukštaitijos verslas".  Investiciniams ir didiesiems infrastruktūros projektams bei jų eigai viešinti sukurta interneto svetainė www.projektai.panevezys.lt. </t>
  </si>
  <si>
    <t xml:space="preserve">Savivaldybė parengė ir administravo bendruomenėms skirtą stendą, pasirūpino dalomąja medžiaga parodoje "EXPO Aukštaitija" , miestas pristatytas tarptautinėse turizmo parodose "Adventur 2019" ir BALTTOUR 2019". 
Savivaldybėje apsilankiusiems svečiams iš užsienio valstybių buvo teikiama informacija apie Panevėžį, galimybes investuoti mūsų mieste, pristatoma ekonomika ir kultūra. Vyko susitikimai su užsienio investuotojais. 
Investiciniai miesto projektai pristatyti www.bns.lt, specialiame dienraščio "Sekundė" išleistame žurnale "Aukštaitijos verslas".   Atnaujinta Savivaldybės interneto svetainė www.panevezys.lt anglų k., informacija apie kultūros renginius Baltijos miestų sąjungos interneto svetainėje www.ubc.net, dirbama kuriant interneto svetainę anglų k. užsienio investuotojams. 
Su Panevėžio City alumnų klubu organizuotas Panevėžio forumas „Kultūra Yra”.
Panevėžio PPAR  pristatatė  miesto ekonominę investicinę aplinką užsienio rinkose, dalyvavo įvairiose  verslo misijose.
</t>
  </si>
  <si>
    <t>2019 m. parengta ir įgyvendinama miesto rinkodaros programa. 
Pildoma ir atnaujinama Savivaldybės interneto svetainė, projektų svetainė www.projektai.panevezys.lt
Atnaujinta Savivaldybės interneto svetainė www.panevezys.lt anglų k., informacija apie kultūros renginius Baltijos miestų sąjungos interneto svetainėje www.ubc.net, dirbama kuriant interneto svetainę anglų k. užsienio investuotojams. 
Organizuoti Metų panevėžiečių rinkimai. 
Organizuotas moksleivių fotografijų konkursas "Panevėžys- mano miestas". 
Vykdant viešinimo projektą "Panevėžys atsinaujina!" įrengti didžiuosius projektus ir jų eigą viešinantys lauko reklamos stendai, www.lrytas.lt ir mobiliojoje versijoje skelbta miesto gimtadienio reklama, įgyvendintas Pramonės 4.0 rinkodaros projektas.
Bendradarbiauta su miestais partneriais Rustaviu (Sakartvelas), Vinycia (Ukraina), Liunenu (Vokietija), Gusu (Nyderlandai), Daugpiliu (Latvija), Liublinu (Lenkija), Ramla (Izraelis), Tojohašiu (Japonija), Maramurešo apskritimi (Rumunija) verslo, kultūros, sporto, socialinės rūpybos, švietimo, aplinkosaugos, tvarios plėtros, savivaldos srityse.</t>
  </si>
  <si>
    <t>Skelbiama informacija apie NVO, įvairių įstaigų ir organizacijų iniciatyvas, vykdomus projektus. Panevėžio miesto rinkodaros programoje numatytos ir įgyvendintos  priemonės prisidėjo prie miesto įvaizdžio gerinimo. 2019 m. vykdyti Metų panevėžiečių,  moksleivių fotografijų konkursas "Panevėžys - mano miestas", gražiausios aplinkos konkursas, viešinimo projektas "Panevėžys atsinaujina", akcija "Dovana miestui".</t>
  </si>
  <si>
    <t xml:space="preserve">Savivaldybė, pristatydama miestą užsienio investuotojams, reklamuoja ir Panevėžio LEZ, pristato naujus investuotojus. Interneto svetainėje yra atskira LEZ rubrika.
Fokusuojamasi į tikslines rinkas, atrenkamos aktualios sritys (baldų gamyba, metalo apdirbimas, elektronika ir kt.) ir kontaktuojama su įmonėsmis. Susidomėjusios įmonės vizituojamos Lietuvoje ir užsienyje. Taip pat dalyvaujama įvairiuose renginiuose, parodose, kontaktų vakaruose, oficialiose dvišalėse delegacijose (Norvegija, Danija, Nyderlandai, Kinija, Ukraina ir kt.).
Šiuo metu LEZ 6 įmonės pasirašiusios sutartis ir nuomojasi ~22,5 ha žemės, jau investuota per 26 mln. Eur, sukurta 466 darbo vietų. 2019 m. papilomai išnuomota 6,7 ha  su planuojamomis 11,3 mln. EUR investicijomis ir papildomomis 531 darbo vietų. 
2020 m. planuojama  išnuomoti 2 ha, sukurti 30 darbo vietų ir pritraukti 2,5 mln.Eur.
Išnuomoti žemės ha yra įveiklinami etapais per keletą metų. </t>
  </si>
  <si>
    <t xml:space="preserve">2019 m. vykdyti projektai:  „Šaltinio“ progimnazijos pastato modernizavimas (VIP), „Panevėžio „Vilties“ progimnazijos vidaus patalpų ir ugdymo aplinkos modernizavimas“, Panevėžio „Vilties“ progimnazijos pastato modernizavimas, siekiant pagerinti pastato energetines savybes“,  „Lopšelio - darželio „Rugelis“ vidaus patalpų ir ugdymo aplinkos modernizavimas“. Darbai tęsiami 2020 m. </t>
  </si>
  <si>
    <t xml:space="preserve">Savivaldybės tarybos 2019 m. gegužės 30 d. sprendimu Nr. 1-171 atnaujinta Savivaldybės jaunimo reikalų tarybos (toliau - SJRT) sudėtis, sudaryta iš 10 narių. 2019 m. įvyko 9 SJRT posėdžiai, svarstyta apie 50 įvairių klausimų, susijusių su jaunimu.  SJRT pateikė 15 pasiūlymų Savivaldybės tarybai ir Administracijos direktoriui dėl rengiamų teisės aktų projektų, susijusių su jaunimo politikos klausimais. 2019 m. SJRT jaunimo atstovai buvo įtraukti į įvairių komisijų, darbo grupių veiklas, tai jiems suteikė galimybę patobulinti savo kompetencijas bei užtikrinti geresnį jaunimo interesų atstovavimą.
</t>
  </si>
  <si>
    <t>2019 m. finansuota 15 jaunimo organizacijų projektų: 
Lietuvos skautijos padalinio Panevėžio kraštas "(Ne)skautai"; Aukštaitijos krepšinio mokykla "Krepšinio akademija"; Panevėžio atviras jaunimo centras "Jaunimo piknikas"; Panevėžio atvira jaunimo erdvė Panevėžio apskrities Gabrielės Petkevičaitės-Bitės viešoji biblioteka "Hario Poterio naktis bibliotekoje"; Asociacija Panevėžio Rotaract klubas "Panevėžio Rotaract - jaunųjų lyderių kalvė"; VšĮ "Šeimos erdvė" "Padėk tašką"; Panevėžio liberalus jaunimas "Balsavimas nuo 16 metų"; Panevėžio atviras jaunimo centras "Street Workout Panevėžys"; Naujieji projektai "Talentų birža"; Acociacija "Kalbų medis" "Pavasario verslo mugė"; Asociacija Panevėžio kolegijos studentų atstovybė (PankoSA) "Mokslo šaknys 2019"; Panevėžio atviras jaunimo centras "Savanoriškos veiklos algoritmas Panevėžio mieste"; Panevėžio jaunimo organizacijų sąjunga "Apskritasis stalas" "Savanorystės Panevėžio mieste stiprinimas".</t>
  </si>
  <si>
    <t xml:space="preserve">Suorganizuota jaunimo ir jaunų šeimų interesus atstovaujančių  narių apklausa ir diskusija, siekiant išsiaiškinti jauniems žmonėms būtinų paslaugų poreikį. Pateikti siūlymai Savivaldybės administracijos Socialinių reikalų skyriui dėl socialinių paslaugų jaunimui įtraukimo į Savivaldybės socialinių paslaugų planą. Tyrimo duomenys apibendrinti ir panaudoti rengiant Panevėžio miesto savivaldybės mokinių savivaldų plėtros 2020–2022 m. programą.
</t>
  </si>
  <si>
    <t xml:space="preserve">Įkurtas Panevėžio atviras jaunimo centras (AJC), kurio tikslas - vykdyti atvirą darbą su jaunimu, teikti socialines, pedagogines, psichologines paslaugas 14–29 metų asmenims, sudaryti sąlygas jaunimo užimtumo, neformaliojo ugdymo, lavinimo ir saviraiškos poreikiams tenkinti, socializuotis.
Be Panevėžio atviro jaunimo centro mieste veikia dvi jaunimo erdvės - Atvira jaunimo erdvė bibliotekoje (Vasario 16-osios g. 10) ir "Laisvalaikio Lab'as (KC "Garsas").
Savivaldybės biudžeto lėšomis finansuotos 5 Panevėžio miesto savivaldybės jaunimo ir su jaunimu dirbančių nevyriausybinių organizacijų iniciatyvos: neformalios jaunimo grupės iniciatyva - renginys "Europrotai“; neformalios jaunimo grupės iniciatyva - renginys „Žiemos linksmybės“; neformalios jaunimo grupės iniciatyva - renginys „Grafičiai ir mokslo dirbtuvės“;  VšĮ „Šeimos erdvė“ iniciatyva - varžybos „Fun rally&amp;Crazy drift“; KTU Panevėžio technologijų ir verslo fakulteto iniciatyva – kūrybinis konkursas „Intelektus“. </t>
  </si>
  <si>
    <t>2019 m. parengti pastato, Katedros a. 3, dalies patalpų remonto  ir pastato Katedros a. 4  rekonstrukcijos darbų viešojo pirkimo dokumentai ir suderinti su Agentūra. Nupirkti pastato Katedros a. 3, dalies patalpų paprastojo remonto rangos darbai ir 2019-08-22 su UAB "Svalex" pasirašyta rangos darbų sutartis. Nupirkti pastato Katedros a. 4, rekonstrukcijos rangos darbai ir 2019-09-24 su UAB "CoReal" pasirašyta rangos darbų sutartis. Abiejų pastatų rangos darbai bus užbaigti 2020 metais, bus įsigyti baldai ir įranga.</t>
  </si>
  <si>
    <r>
      <rPr>
        <sz val="9"/>
        <rFont val="Times New Roman"/>
        <family val="1"/>
      </rPr>
      <t xml:space="preserve">Savivaldybė dalyvauja projekte ,,Integralios pagalbos paslaugų, teikiamų namuose, plėtra ir kokybės gerinimas Panevėžio mieste“. Mieste integralios pagalbos projektus vykdo trys įstaigos: SPC, Šv. Juozapo globos namai ir VšĮ Integruotų sveikatos paslaugų centras. 2019 m. paslaugas gavo 50 sunkios negalios gyventojų.
Tęsiamos ES finansuojamo kompleksinių paslaugų šeimai projekto veiklos –  Bendruomeniniai šeimos namai. Projekto partneris – Šv. Juozapo globos namai. 2019 m. paslaugomis pasinaudojo daugiau kaip 1 000 gyventojų.
Nuo lapkričio mėn. Šv. Juozapo globos namai teikia asmeninio asistento paslaugas. Jas gavo 3 gyventojai.
</t>
    </r>
    <r>
      <rPr>
        <sz val="9"/>
        <color rgb="FFFF0000"/>
        <rFont val="Times New Roman"/>
        <family val="1"/>
        <charset val="186"/>
      </rPr>
      <t xml:space="preserve">
</t>
    </r>
  </si>
  <si>
    <t>Panevėžio socialinių paslaugų centrui (SPC) pavesta atlikti globos centro funkcijas. Vykdydama ES finansuojamą institucinės globos pertvarkos projektą Savivaldybė sudarė sutartį su Valstybės vaiko teisių apsaugos ir įvaikinimo tarnyba, SPC vaikų gerovei ir saugumui, paslaugų šeimai, globėjams (rūpintojams) kokybei, prieinamumui didinti. 2019 m. Panevėžyje globota 160 vaikų, iš jų 96 – globėjų šeimose. Buvo nustatyti 37 vaiko globos (rūpybos) atvejai.
Nakvynės namuose socialinės priežiūros paslaugos suteiktos 70 asmenų, išėjusių iš laisvės atėmimo, kardomojo kalinimo vietų, socialinės ir psichologinės reabilitacijos įstaigų, praradusių būstą, neturinčių gyvenamosios vietos ar dėl patirto smurto, prievartos ar kitų priežasčių negalinčių ja naudotis. Laikino apnakvindinimo paslaugas gavo 142 žmonės. SPC pagalbą į namus suteikė 312 asmenų.</t>
  </si>
  <si>
    <t xml:space="preserve">2019 m. Panevėžyje globota 160 vaikų, iš jų 96 – globėjų šeimose. Buvo nustatyti 37 vaiko globos (rūpybos) atvejai. Pagrindinės šio reiškinio priežastys: tėvai netinkamai rūpinasi vaikais (22) arba negali rūpintis dėl svarbių asmeninių priežasčių (8 atvejais apribota tėvų valdžia). SPIS  duomenimis, 12 vaikų grįžo gyventi į biologines šeimas. Vis daugiau vaikų, patekusių į globos sistemą, apgyvendinami šeimose. Globos centre per metus nustatyta 19 laikinosios globos atvejų,  socialinės globos įstaigoje – tik 6. Nė vienas mažylis iki 3 metų nebuvo laikinai apgyvendinamas globos įstaigoje. Šiam teigiamam rodikliui įtakos turėjo sėkmingas atvejo vadybos koordinavimas. 2019 m. organizuota 11 pasitarimų atvejo vadybos klausimais, aptariami aktualūs pagalbos vaikams ir šeimoms organizavimo klausimai, dalyvaujant suinteresuotų institucijų atstovams (atvejo vadybos, vaiko teisių apsaugos, tarpinstitucinio bendradarbiavimo, švietimo, paslaugų, sveikatos apsaugos ir kt. sričių).
</t>
  </si>
  <si>
    <t>Vykdomas CPVA projektas ,,VšĮ Šv. Juozapo globos namų infrastruktūros modernizavimas ir paslaugų plėtra įkūriant grupinio gyvenimo namus" (2.2.1.4. priemonė)</t>
  </si>
  <si>
    <t>2019 m. buvo pateikta 10 paraiškų dėl kultūros ir meno stipendijos skyrimo. Atlikus dokumentų atitikties vertinimą, dvi paraiškos buvo atmestos. Likusiems 8 menininkams buvo skirtos Kultūros ir meno stipendijos. Dviem menininkams skirta po 2500 Eur, keturiems - po 2000 Eur, vienam - 1500 Eur,  vienam - 500 Eur. Paremti  2 foto, 1 literatūros ir 5 dailės kūrybiniai projektai.</t>
  </si>
  <si>
    <t xml:space="preserve">Priemonė vykdoma dalinai (vyksta idėjų konkursai, projektai, kūrybinės dirbtuvės). 
2019 m. biudžete nenumatytos lėšos kūrybinių industrijų galimybių plėtros studijai parengti. Skyrus lėšų, numatoma tokią studiją parengti planuojant naują Panevėžio miesto plėtros 2021-2027 metų strateginį planą. </t>
  </si>
  <si>
    <t>2018 m. savivaldybės Tarybos sprendimu įkurta Biudžetinė įstaiga "Stasio Eidrigevičiaus menų centras" muziejus.  
2019 m. spalio 23 dieną Stasio Eidrigevičiaus menų centras su Centrine projektų valdymo agentūra pasirašė sutartį dėl projekto „Stasio Eidrigevičiaus menų centro Panevėžyje įkūrimas modernizuojant viešąją kultūros infrastruktūrą“ finansavimo iš Europos Sąjungos struktūrinių fondų lėšų. Sutartyje numatyta skirti 3 milijonų finansavimą I projekto vykdymo etapui. 2019 m. pateiktas investicijų projektas „Stasio Eidrigevičiaus menų centro Panevėžyje įkūrimas modernizuojant viešąją kultūros infrastruktūrą“ (I etapas) įrašytas į Kultūros ministerijos Valstybės investicijų programos lėšų skyrimo planą 2021–2022 metams.
Organizuota ir pravesta diskusija „Stasio Eidrigevičiaus menų centro kūrimo dienoraščiai“ Vilniaus knygų mugėje.  S. Eidrigevičiaus darbų parodos „Hommage a Ciurlionis“  pristatymas Nacionaliniame M.K.Čiurlionio dailės muziejuje.</t>
  </si>
  <si>
    <t>1.1.2.7.</t>
  </si>
  <si>
    <t>Pritaikyti Meistrų g. teritoriją (buvusi karinio dalinio aviacijos dirbtuvių teritorija) smulkiojo ir vidutinio verslo, turizmo plėtrai</t>
  </si>
  <si>
    <t xml:space="preserve">Parengti techniniai dokumentai;
sutvarkyti želdynai ir kraštovaizdis
</t>
  </si>
  <si>
    <t xml:space="preserve">PMSA 
Investicijų,  Teritorijų planavimo ir architektūros skyriai
</t>
  </si>
  <si>
    <t xml:space="preserve">2019 m. buvo tęsiami  Dailės galerijos pastato paprastojo remonto ir tvarkybos darbai. 2019 m. pasirašytos sutartys: su UAB "Orgsitus' -įsigyta multimedijos įranga, su UAB 'Termostale" - keramikos degimo  krosnis, su UAB "Ruksa" - baldai kabinetams, su UAB 'Parazitas" - ekspoziciniai baldai. Atsiradus poreikiui keisti TDP sprendinius, rangos darbai buvo sustabdyti. 2019-08-28 su UAB "Panevėžio miestprojektas" pasirašytas  susitarimas dėl TDP keitimo, išleidžiant TDP "B" laidą. TDP "B" laida parengta, atikta ekpsertizė, įsigyti papildomi rangos darbai. 2020 m. tęsiami paprastojo remonto darbai, kuriuos planuojama užbaigti 2020 m. gegužės mėn.
</t>
  </si>
  <si>
    <t>2019 m. gegužės mėn. užbaigtas Moigių I namo dalies patalpų kapitalinis remontas. Moigių III name buvo vykdomi rekonstrukcijos/ restauracijos  darbai, tačiau atsiradus būtinybei stiprinti pastato konstrukcijas ir keisti TP sprendinius,  rangos darbai buvo sustabdyti. 2019-10-18 buvo pasirašyta sutartis dėl TP keitimo išleidžiant "B" laidą. Projektas parengtas, atlikta ekspertizė. Pasirašytos sutartys dėl Moigių III namo įrangos ir baldų: su O. Žuravliovo įmone "Avsista" - įsigyta laboratorijos įranga;  su UAB "Arkietė" - įsigyta  indų ir virtuvės įranga, su UAB "Libochema' - įsigyti  laboratorijos baldai.  2020 m. projektas tęsiamas,  vykdomi Moigių III pastato rekonstravimo/restauravimo darbai, kuriuos planuojama užbaigti 2020 m. gegužės mėn.</t>
  </si>
  <si>
    <t>2019-01-22 su Centrine projektų valdymo agentūra pasirašyta Projekto finansavimo sutartis. Parengti Rangos darbų (I etapo) viešojo pirkimo dokumentai ir suderinti su Centrine projektų valdymo agentūra. Rangos darbų viešojo pirkimo procedūros vykdomos 2020 m.</t>
  </si>
  <si>
    <t xml:space="preserve">Vykdoma pagal skiriamas lėšas. Atlikti KP objektų tvarkybos darbai. Sutvarkyti 23 vnt. Lietuvos partizanų kapai, sovietinio teroro aukų ir Vokietijos karo belaisvių kapai, sutvarkytas Panevėžio stačiatikių senųjų kapinių kompleksas ir kt. kapavietės. 1 viešasis pirkimas neįvyko, nes nepateiktas nei vienas pasiūlymas. </t>
  </si>
  <si>
    <r>
      <rPr>
        <sz val="9"/>
        <color theme="1"/>
        <rFont val="Times New Roman"/>
        <family val="1"/>
      </rPr>
      <t xml:space="preserve">Vykdoma pagal skiriamas lėšas (remiamos biudžetinių ir nevyriausybinių  sporto organizacijų veiklos programos). 
Panevėžio sporto centro bazėse vyko 287 renginiai, sporto pratybose ir varžybose dalyvavo 217570 sportininkų, renginius stebėjo apie 27 260 žiūrovų. 
2019 m. ,,Žemynos“ baseine sukomplektuotos 27 sportinio plaukimo ir 2 sveikatingumo grupės. Treniravosi 340 mokinių, su jais dirbo 11 trenerių. Vykdant nacionalinį projektą ,,Mokėk plaukti ir saugiai elgtis vandenyje“ ir kitose programose plaukti išmokyti 760 pradinukų. VšĮ futbolo akademijoje ,,Panevėžys“ dirba 32 darbuotojai. Tarifikuotos 26 grupės, kuriose sportuoja 416 auklėtiniai. </t>
    </r>
    <r>
      <rPr>
        <sz val="9"/>
        <color rgb="FFFF0000"/>
        <rFont val="Times New Roman"/>
        <family val="1"/>
        <charset val="186"/>
      </rPr>
      <t xml:space="preserve">
</t>
    </r>
    <r>
      <rPr>
        <sz val="9"/>
        <color theme="1"/>
        <rFont val="Times New Roman"/>
        <family val="1"/>
      </rPr>
      <t>Finansuotų nevyriausybinių sporto organizacijų  programų skaičius - 43, sportuojančiųjų skaičius - virš 4700.</t>
    </r>
  </si>
  <si>
    <t xml:space="preserve">Iš dalies finansuojamos didelio meistriškumo sportininkų rengimo programos, skirtos premijas didelio meistriškumo sportininkams ir jų treneriams už sporto laimėjimus. Olimpinei ir nacionalinei rinktinei parengtų sportininkų skaičius - 25, pasaulio ir Europos pirmenybėse dalyvavusių miesto sportininkų  skaičius - 40, remiamų žaidimų sporto komandų skaičius - 6, Olimpinėse žaidynėse, Pasaulio ir Europos čempionatuose laimėtų prizinių  vietų skaičius - 12. </t>
  </si>
  <si>
    <t xml:space="preserve">Pagal koncesijos sutartį su UAB „Panevėžio arena“ 2019 m. „Cido“ arenoje vyko 11 nekomercinių sporto ir kultūros renginių, 20 renginių dienų. Patvirtintas 12 renginių (20 dienų), arenoje vyksiančių 2020 m., sąrašas.
</t>
  </si>
  <si>
    <t xml:space="preserve">Vykdoma pagal skiriamas lėšas.  Vykdytos dziudo, bokso, regbio, badmintono, graikų-romėnų imtynių, galiūnų sporto, graplingo, lengvosios atletikos, plaukimo, motokroso sporto, dviračių sporto ir kitų, miestą garsinančių sporto šakų šalies ir tarptautinės varžybos. Tarptautinėse varžybose dalyvavo sportininkai iš Danijos, Estijos, Indijos, Pietų Afrikos, Latvijos, Airijos, Švedijos, Suomijos, Norvegijos, Ukrainos ir kt. Pagal Nevyriausybinių kūno kultūros ir sporto organizacijų veiklos projektų finansavimo konkursą, skirtas finansavimas 43 projektams, finansuojamų tarptautinių renginių skaičius 11.
</t>
  </si>
  <si>
    <t>Tarptautinėse varžybose dalyvavo sportininkai iš Danijos, Estijos, Indijos, Pietų Afrikos, Latvijos, Airijos, Švedijos, Suomijos, Norvegijos, Ukrainos ir kt.</t>
  </si>
  <si>
    <r>
      <rPr>
        <sz val="9"/>
        <color theme="1"/>
        <rFont val="Times New Roman"/>
        <family val="1"/>
      </rPr>
      <t>2019 m. tęsiami darbai: įvykdytas „Aukštaitijos“ sporto komplekso rekonstrukcijos, įrengiant naują baseiną, architektūrinės idėjos konkursas; atnaujinamas Panevėžio sporto komplekso „Aukštaitija“ stadionas, papildomai sumontuotos 4 000 sėdimos vietos, nupirktas modernus LED ekranas, rekonstruojami bėgimo takai su sektoriais, įrengta nauja J. Miltinio gimnazijos universali dirbtinės dangos sporto aikštelė, „Nevėžio“ sporto komplekse atidaryta nauja bokso salė. 
Iš Valstybės investicijų programos gauta 1,14 mln. Eur – lengvosios atletikos maniežui.
Įrengtas daugiau kaip 2 km Nemuno g. (nuo Klaipėdos g. iki Ramygalos g.) pėsčiųjų ir dviračių takas. Užbaigti Kultūros ir poilsio parko atnaujinimo rangos darbai.</t>
    </r>
    <r>
      <rPr>
        <sz val="9"/>
        <color rgb="FFFF0000"/>
        <rFont val="Times New Roman"/>
        <family val="1"/>
        <charset val="186"/>
      </rPr>
      <t xml:space="preserve">
 </t>
    </r>
  </si>
  <si>
    <t xml:space="preserve">Suorganizuoti ir vesti 4079 sveikatinimo renginiai (akcijos, seminarai, paskaitos, praktiniai užsiėmimai ir kt.), kuriuose dalyvavo apie 16 tūkst. Panevėžio miesto gyventojų. Visuomenės sveikatos biuras stebėjo sveikatos rodiklius, užtikrino sveikatos priežiūros paslaugų teikimą gyventojams, ugdymo įstaigose, organizavo privalomus higienos ir pirmosios pagalbos mokymus. Su kitomis įstaigomis teikė širdies ir kraujagyslių ligų, cukrinio diabeto rizikos grupės asmenų sveikatos stiprinimo paslaugas, vykdė psichikos sveikatos gerinimo, sveikos mitybos įgūdžių formavimo ir fizinio aktyvumo skatinimo priemones.
</t>
  </si>
  <si>
    <t xml:space="preserve">Paslauga teikiama ne pirmus metus. Teikta visapusiška informacija apie savipagalbos grupes, jie buvo skatinami tirtis, o prireikus – gydytis, dalijamos medicininės paskirties prekės keičiami švirkštai, atlikti  ŽIV testai. 
2019 metais fiksuota 1490 apsilankymų, teiktos konsultacijos, išdalinti sterilūs švirkštai ir adatos, atlikti  581 ŽIV testai (rezultatas neigiamas), 18 Hepatito B ir 20 Hepatito C tyrimai. </t>
  </si>
  <si>
    <t>2019 m. Panevėžio kūno kultūros ir sporto centre, Futbolo akademijoje, R. Sargūno sporto gimnazijoje ir "Žemynos progimnazijoje" sporto būrelius lankė daugiau kaip 2220 mokinių, nevyriausybinėse sporto organizacijose sportavo virš 3400 asmenų.</t>
  </si>
  <si>
    <t>Finansuoti 29 projektai neigiamų socialinių veiksnių prevencijai įgyvendinti: „Sakydamas „Ne“, sakau – „Žinau“; „Gražūs darbai –  šaunūs vaikai“; „Stok! Pagalvok! Pirmyn!“; „Saugūs namai -  laimingi vaikai“; „Noriu būti saugus“;  „Stok-pagalvok-veik“; „Kartu mes galime daugiau“; „Mes prieš, o Tu? 2019“; „Saugią bendruomenę kurkime kartu“; „Būk saugus ir užimtas - 3“; „Tėvų klubas „Mes galim 4“; „Tu turi teises ir pareigas! Kokias pareigas?“; „Mokome gyventi be smurto “; Žodis žeidžia, žodis gydo“; „Darni šeima“; „Per žinojimą – į gyvenimą be smurto“; „Teisingu taku“.</t>
  </si>
  <si>
    <t>2019 m. finansuotas 23 projektai: Pušaloto mikrorajono bendruomenės projektas „Veikti karu 2019“, 
VšĮ Aukštaitijos krepšinio mokyklos Krepšinio turnyras 3x3 Baltijos kelio 30-ečiui paminėti, 
VšĮ Naujieji projektai projektas Įmonių krepšinio lyga, Panevėžio vyskupijos „Caritas" - „Drauge įveikime vienatvę“, Panevėžio esperanto klubas „Revo“ - Tradicinės Baltijos esperantininkų dienos Panevėžyje, Panevėžio esperanto klubas „Revo“ II - Lenkų kultūros festivalis, Asociacija „Bitės namai“ - „Bitė ir laisvės keliai“, Panevėžio vietos bendruomenė „Už upės“ - Baltijos kelias tęsiasi mūsų širdyse, Lietuvos jaunųjų konservatorių lyga Panevėžio skyrius - Tarptautinė vaikų gynimo diena, Panevėžio aklųjų ir silpnaregių vaikų globos bendrija "Žvilgsnis" - „Baltijos kelio 30-mečio įprasminimas aklųjų ir silpnaregių vaikų globos bendrijoje "Žvilgsnis“, Panevėžio studija „Grožio mozaika“ - Jubiliejinis 20-asis tarptautinis vaikų ir jaunimo festivalis-konkursas „Coliukė 2019“, Panevėžio diabeto draugija „Viltis“ - Diabetas šeimoje, Panevėžio bendruomenė „Senamiestietis“ - „Skelbkimės“, Laisvalaikio klubas "Vaiva" - „Patriotizmo ir vienybės stiprinimas Baltijos kelio 30-minint ir įprasminant laisvalaikio klube „Vaiva“, Panevėžio Gamtininkų vietos bendruomenė - „Prasmingas laikas“, Labdaros ir paramos fondas „Vilties arka“ - „Laisvės arka“, Panevėžio krašto žmonių su negalia sąjung  - Senųjų amatų pėdsakais, Liekupio bendruomenė - Gyvasis Baltijos kelias, LPF „Maisto bankas“ Panevėžio padalinys - „Maisto neišmetame, atiduodame skurstantiems“, Aukštaitijos regiono asociacija "Artritas" - Pasaulinės artrito dienos ir Baltijos kelio 30-mečio minėjimas, Lietuvos policijos veteranų asociacija Panevėžio filialas - Baltijos kelio atminimui 3 Baltijos kelio atminimui 3x30 ąžuolų, Labdaros ir paramos fondas „Jauniems" - „Ištark, išgirsk, išsaugok“, Sutrikusio intelekto žmonių globos bendrija "Panevėžio viltis" - „Apkabink mane“, Viešoji įstaiga „Dailusis ornamentas“ - Kūrybinių užsiėmimų programa neįgaliesiems „Tiesiu tau ranką“, Asociacija "Panevėžio vyčiai" - „Aukim kartu“, Pensininkų bendrija "Panevėžio bočiai" - Bendrystėje - tvirtybė.</t>
  </si>
  <si>
    <t>2019 m. Savivaldybė dalinai finasavo 16 miesto bendruomenių  veiklos išlaidas: Pensininkų bendrija „Panevėžio bočiai“, Liekupio bendruomenė, bendruomenė „Senamiestietis“, Pušaloto mikrorajono bendruomenė, Aklųjų ir silpnaregių vaikų globos bendrija „Žvilgsnis“, VšĮ „Septynios akimirkos“, Laisvalaikio klubas „Vaiva“, Panevėžio saviugdos klubas „Auk“ Panevėžio Gamtininkų vietos bendruomenė, Panevėžio krašto žmonių su negalia sąjunga, Panevėžio vyskupija Caritas, Panevėžio „Peugeot“ klubas, Panevėžio Klaipėdos mikrorajono vietos bendruomenė, Marijonų, Šaltiniečių bendruomenės, Asociacija „Rožyno“ bendruomenė, Panevėžio diabeto draugija „Viltis“, Asociacija „Bitės namai“, Panevėžio miesto neįgaliųjų draugija, Panevėžio miesto Aukštaičių-Žemaičių bendruomenė, Vietos bendruomenė „Už upės“.</t>
  </si>
  <si>
    <t>2019 m. buvo organizuojami teminiai, specifiniai mokymai ir seminarai Panevėžio miesto savivaldybės administracijos darbuotojams.</t>
  </si>
  <si>
    <t>Panevėžio mieste įrengta 15 vaizdo kamerų. Vykdomi vaizdo kameromis transliuojamo vaizdo stebėjimai.</t>
  </si>
  <si>
    <t xml:space="preserve">Tvarkoma pagal skiriamas lėšas. Siekiant pagerinti pėsčiųjų saugumą perėjose įrengta iškiliųjų eismo saugumo salelių, greičio mažinimo kalnelių, kryptinis apšvietimas. Atnaujinta 10 perėjų įrengiant kalnelius, įrengtas taškinis apšvietimas 10 pėsčiųjų perėjų, visos 2019 m. numatytos saugumo salelės ir ženklinimas.
Parengtas paprastojo remonto projektas šviesoforo postui Smėlynės g.–S. Kerbedžio g. atnaujinti, darbai bus perkami 2020 m. Įrengti šviesoforo postai (reguliuojamos perėjos) J. Biliūno g. ir Vakarinėje g., šviesoforo postas ties Ramygalos g. 190 ir 194. Pakeista eismo organizavimo tvarka Nemuno g. Atlikta gatvių ženklinimo darbų už 59,3 tūkst. Eur.
Išduota 240 leidimų važiuoti vietinės reikšmės keliais (gatvėmis) didžiagabarite ir (ar) sunkiasvore transporto priemone.
Išduotas 141 leidimas laikinai nutraukti arba apriboti eismą gatvėse.
</t>
  </si>
  <si>
    <t>Atnaujinta Tarybos posėdžių diskusijų ir balsavimo sistemos techninė bei programinė įranga.
Didelis dėmesys buvo skiriamas el. paslaugų atnaujinimui ir plėtrai. Atnaujinta Savivaldybės paslaugų informacija Administracinių ir viešųjų el. paslaugų portale „Elektroniniai valdžios vartai“. Paslaugos atnaujintos pagal poreikį.
Įdiegtas portalas projektai.panevezys.lt ir patobulintas geoportalas maps.panevezys.lt</t>
  </si>
  <si>
    <t>Visiems miesto mokiniams sudaryta galimybė naudotis skaitmenine privalomąja grožine literatūra.  Parengta informacinė medžiaga, susijusi su portale epaslaugos.lt teikiamomis elektroninėmis paslaugomis ir pateikta Panevėžio miesto Savivaldybės viešosioms bibliotekoms. 
Plėtojamas informacinių ir ryšių technologijų taikymas kasdieninėje įstaigų veikloje.
Atnaujinta kompiuterių techninė įranga. 
Įdiegus naują dokumentų valdymo informacinės sistemos duomenų bazių valdymo struktūrą,
sukonfigūruotas naujas duomenų bazių serveris. 
Padidinta įstaigos vidinio tinklo greitaveika, sujungiant tinklo komponentus šviesolaidžiu.
Nuolat diegiamos ir atnaujinamos Savivaldybės kompiuterizuotos darbo vietos.  
Įdiegta moderni multimedijos demonstravimo įranga administracijos direktoriaus darbo ir posėdžių kabinetuose.
Įdiegtas konferencinis ryšys su Valstybės tarnybos departamentu prie  LR vidaus reikalų ministerijos priėmimui į valstybės tarnybą organizuoti.</t>
  </si>
  <si>
    <t>Toliau buvo diegiamos ir plėtojamos integruotos informacinės sistemos. 
Biudžetinių įstaigų darbuotojams  sukurtos nuotolinės prieigos prie informacinių sistemų „Avilys“ ir  „Biudžetas VS“. 
E. plėtros skyrius kompiuterizavo visų biudžetinių įstaigų dokumentų valdymą, įdiegiant dokumentų valdymo informacinę sistemą „Avilys“ (toliau – DVS „Avilys“).
Visos biudžetinės įstaigos su Savivaldybės administracija dirba bendroje duomenų bazėje.
Savivaldybės administracijoje įdiegtas Dokumentų valdymo priežiūros modulis, įdiegta DVS „Avilys“ integracija su Elektronine archyvų informacine sistema.    
Siekiant sumažinti administracinę naštą ir pakartotinio duomenų kaupimo, efektyvesnio Savivaldybės finansų valdymo Savivaldybės biudžetinėse įstaigose  įdiegta finansų valdymo ir buhalterinės apskaitos informacinė sistema „Biudžetas VS“.
Savivaldybės administracija ir biudžetinės įstaigos tiek buhalterinę apskaitą, tiek finansų valdymą tvarko bendroje informacinės sistemos  „Biudžetas VS“ duomenų bazėje. Savivaldybės administracijoje įdiegtas Dokumentų valdymo priežiūros modulis, įdiegta DVS „Avilys“ integracija su Elektronine archyvų informacine sistema.   Atnaujinta centralizuoto priėmimo į mokyklas programinė įranga.  Išplėtoti  nauji programiniai sprendimai Ikimokyklinio ugdymo mokyklų registracijos ir eilių sudarymo informacinėje sistemoje. 
Įdiegta elektroninio pašto sistema, taikant WEB aplikaciją. 
Atnaujinta ir įdiegta antivirusinė programa visose kompiuterizuotose darbo vietose.</t>
  </si>
  <si>
    <t xml:space="preserve">2019 m. buvo rengiami žemės sklypų formavimo ir pertvarkymo projektai. Atnaujinta GIS programinė įranga, parengti žemėlapiai ir schemos. Teikti GIS duomenys, sukurtas vektorinis bazinis žemėlapio pagrindas. Plėtojamos kūrybinės dirbtuvės, idėjų, renginių, kūrybiniai konkursai, inovatyvių ir kitų iniciatyvų, kurie gerina miesto įvaizdį, darbai.
</t>
  </si>
  <si>
    <t>Rekonstruota vandentiekio magistralė Pramonės g. (0,03 km)</t>
  </si>
  <si>
    <t xml:space="preserve">Investicinio projekto „Geriamojo vandens tiekimo ir nuotekų tvarkymo sistemų renovavimas ir plėtra Panevėžio mieste ir rajone" 2017-2020 m. įgyvendinimas. Per 2019 m. vandentiekio tinklų rekonstruota 3,6 km.     </t>
  </si>
  <si>
    <t>Pakloti vandentiekio tinklai Smetonos g. (0,117 km).</t>
  </si>
  <si>
    <t xml:space="preserve">Atskirų abonentų ir vartotojų vandentiekio tinklų įrengimas Panevėžio m.(0,323 km). </t>
  </si>
  <si>
    <t xml:space="preserve">Pakloti nuotekų tinklai Smėlynės g. (0,025 km). </t>
  </si>
  <si>
    <t xml:space="preserve">Atskirų abonentų ir vartotojų nuotekų tinklų įrengimas Panevėžio m. (0,458 km)   </t>
  </si>
  <si>
    <t>Investicinio projekto „Geriamojo vandens tiekimo ir nuotekų tvarkymo sistemų renovavimas ir plėtra Panevėžio mieste ir rajone" 2017-2020 m. įgyvendinimas. 2017 - 2019 m. paklota 19,5 km vandentiekio tinklų ir 19 km nuotekų tinklų Žemaičių, Durpyno, Šiaulių, Stoties, Velžio kel.gatvėse ir Panevėžio miesto pietvakarinėje dalyje.</t>
  </si>
  <si>
    <t>Rekonstruoti nuotekų tinklai Basanavičiaus g., Statybininkų g. (0,256 km)</t>
  </si>
  <si>
    <t xml:space="preserve">Investicinio projekto „Geriamojo vandens tiekimo ir nuotekų tvarkymo sistemų renovavimas ir plėtra Panevėžio mieste ir rajone" 2017-2020 m. įgyvendinimas. Per 2019 m. nuotekų šalinimo tinklų rekonstruota 4,5 km. </t>
  </si>
  <si>
    <t>Vykdomi darbai pagal 2014-2020 m. ES fondų investicinių veiksmų programos priemonę „Šilumos tinklų modernizavimas ir plėtra" Darbai prasidėjo 2016, 2019 m. užbaigti 2 projektai. 2019 m. pasirašytos finansavimo sutartys projektams "Šilumos tinklų rekonstravimas Panevėžio mieste" ir "Šilumos tinklų statyba Panevėžyje ir Rokiškyje"  pagal 2014-2020 m. ES fondų investicinių veiksmų programos priemonę „Šilumos tinklų modernizavimas ir plėtra", kurių pabaiga 2021 m.</t>
  </si>
  <si>
    <t>Tęsta Savivaldybės energinio efektyvumo didinimo daugiabučiuose namuose programa. Įgyvendinti 14 daugiabučių namų atnaujinimo (modernizavimo) projektai, iš jų 6 atnaujinti pagal Savivaldybės energinio efektyvumo didinimo daugiabučiuose namuose programą. Būsto energijos taupymo agentūra 2019 m. patvirtino 23 daugiabučių atnaujinimo (modernizavimo) projektus.</t>
  </si>
  <si>
    <t xml:space="preserve">Savivaldybės atsinaujinančių energijos išteklių plėtros finansavimo programa neparengta, nes nebuvo skirtas finansavimas. </t>
  </si>
  <si>
    <t>870,0</t>
  </si>
  <si>
    <t>113</t>
  </si>
  <si>
    <t xml:space="preserve">Projektą „Panevėžio gatvių apšvietimo sistemos modernizavimas" finansuoja ERBD bankas. 2019 m. buvo vykdomos viešųjų pirkimų skelbiamų procedūros derybų būdu. 
Tęsiami darbai siekiant vienu kartu atnaujinti visų miesto gatvių apšvietimą. Vyksta derybos su privačiu subjektu, kuris įsipareigos suteikti gatvių apšvietimo modernizavimo ir eksploatavimo paslaugas. Su juo bus sudaroma 15 metų sutartis.
Suprojektuoti ir įrengti nauji apšvietimo tinklai su LED šviestuvais Sirupio g. (nuo Sirupio g. 9A iki Vilniaus g. 4), J. Tilvyčio g. (nuo Kalnelio g. iki miesto ribos), Savitiškio g. (nuo Vakarinės iki Klaipėdos g.), Žagienio g. (nuo automobilių aikštelės iki Staniūnų g.), daugiabučių namų Staniūnų g. 72-82, Staniūnų g. 73-81 ir Savitiškio g. 19-25 kvartaluose. </t>
  </si>
  <si>
    <t xml:space="preserve">Savivaldybės teritorijoje yra 19 centralizuoto valdymo elektros sirenų, kurios dengia 82,4 miesto teritorijos.
Iki 2021 metų planuojamas  100% Savivaldybės teritorijos dengiamumas. 
</t>
  </si>
  <si>
    <t>Įgyvendinant projektą „Komunalinių atliekų rūšiuojamojo surinkimo infrastruktūra“ patikslinta projekto paraiška (numatyta  įrengti daugiau požeminių konteinerinių aikštelių). Parengtas antžeminių konteinerinių aikštelių statybos techninis projektas, rengėjas UAB "Sinergy Solutions". 2019 m. su UAB "Prie Lėvens" pasirašyta sutartis dėl antžeminių konteinerinių aikštelių statybos darbų priežiūros,  su UAB "Darbasta" pasirašyta projekto ekspertizės sutartis, ekspertizė atlikta. Nupirkti rangos darbai, per 2019 m. atlikta 40 proc. antžeminių konteinerinių aikštelių įrengimo darbų. Įrengta 20 požeminių komunalinių atliekų surinkimo konteinerinių aikštelių.  Papildomai bus įrengta dar 15 požeminių konteinerinių aikštelių. Projekto veiklos pratęstos iki 2021 m.</t>
  </si>
  <si>
    <t>Projektas įgyvendinamas. Įvykdytos viešųjų pirkimų procedūros ir pasirašytos prekių pirkimo pardavimo sutartys dėl  gatvių valymo technologijų (automobilių) įsigyjimo. Automobiliai  pagaminti ir pristatyti 2019 metais.
Pagal projekto „Oro kokybės valdymo plano parengimas ir taršos mažinimo priemonių įgyvendinimas“ veiklas Savivaldybei pristatytos dvi gatvių priežiūros ir valymo mašinos.</t>
  </si>
  <si>
    <t>Vykdyta Nevėžio upės vagos priežiūra upės atkarpoje, ribojamoje J.Biliūno–Vakarinės gatvių (pašalinta vandens augmenija).</t>
  </si>
  <si>
    <t>Patikslinta projekto paraiška  (pakeistas rodiklis). Parengta ir Savivaldybės tarybos patvirtinta Panevėžio miesto aplinkos oro kokybės valdymo programa ir 2019–2024 metų priemonių planas. Įvykdytos dvi visuomenės informavimo apie aplinkos oro kokybės gerinimą kampanijos. Įsigyti 2 vnt. gatvių priežiūros ir valymo įrenginiai (mašinos), projektas susijęs su 3.2.1.5. priemone. Projektas bus užbaigtas 2020 m.</t>
  </si>
  <si>
    <t>Įgyvendinant projektą „Elektromobilių įkrovimo prieigų tinklo kūrimas Panevėžio mieste“ įrengtos 3 didelės galios elektromobilių įkrovos stotelės Elektros g. 9, Savanorių a. (prie Laisvės a. 17) ir Parko g. 12. Įgyvendinus projektą 5 metus elektromobilių įkrovos paslaugos visiems vartotojams bus teikiamos nemokamai 24 valandas per parą, 7 dienas per savaitę.</t>
  </si>
  <si>
    <t>2019-04-25 UAB "Panevėžio autobusų parkas" pasirašė sutartį su viešojo konkurso laimėtoja Turkijos bendrove "BMC Otomotiv Sanayi ve Ticaret A.Ş" 12-kai  naujų autobusų įsigyti.  2020-01-13 Turkijos bendrovė pristatė autobusus.  Projektas įgyvendintas. Tiekėjui laiku nepristačius  autobusų, mokėjimas perkeltas į 2020 metus.</t>
  </si>
  <si>
    <t>Parengtas investicijų projektas, projektinis pasiūlymas ir pateiktas Panevėžio regiono plėtros tarybai. Projekto paraišką Centrinei projektų valdymo agentūrai planuojama teikti 2020 metais.</t>
  </si>
  <si>
    <r>
      <rPr>
        <i/>
        <sz val="9"/>
        <rFont val="Times New Roman"/>
        <family val="1"/>
      </rPr>
      <t>Panevėžio senvagės teritorija</t>
    </r>
    <r>
      <rPr>
        <sz val="9"/>
        <rFont val="Times New Roman"/>
        <family val="1"/>
      </rPr>
      <t xml:space="preserve"> - 2019 m. buvo tęsiamos Rangos darbų viešojo pirkimo procedūros. Dėl Tiekėjų pasiūlytų per didelių kainų, 2019 m. rangos darbų  viešojo pirkimo procedūros buvo skelbiamos pakartotinai keturis kartus. Rangos darbų viešojo pirkimo procedūros tęsiamos 2020 m.
</t>
    </r>
    <r>
      <rPr>
        <i/>
        <sz val="9"/>
        <rFont val="Times New Roman"/>
        <family val="1"/>
      </rPr>
      <t>Skaistakalnio parkas</t>
    </r>
    <r>
      <rPr>
        <sz val="9"/>
        <rFont val="Times New Roman"/>
        <family val="1"/>
      </rPr>
      <t xml:space="preserve"> - 2019 m. pasirašyta rangos sutartis su UAB „Dujotiekio statyba“  dėl tiltų, pėsčiųjų ir dviračių takų su poilsiui ir pramogoms pritaikytomis zonomis, esamų želdinių sutvarkymo ir naujų sodinimo bei apšvietimo įrengimo / atnaujinimo  statybos darbų. 2020 metais vykdomi rangos darbai (terminas 11 mėnesių su pratęsimo galimybe iki 6 mėnesių). 
</t>
    </r>
    <r>
      <rPr>
        <i/>
        <sz val="9"/>
        <rFont val="Times New Roman"/>
        <family val="1"/>
      </rPr>
      <t>Kultūros ir poilsio parkas</t>
    </r>
    <r>
      <rPr>
        <sz val="9"/>
        <rFont val="Times New Roman"/>
        <family val="1"/>
      </rPr>
      <t xml:space="preserve"> - 2019 m. AB „Panevėžio statybos trestas“ baigė projekto "Kultūros ir poilsio parko modernizavimo, gerinant miesto gamtinę aplinką ir gyvenimo kokybę, skatinant lankytojų srautus, aktyvų laisvalaikį" statybos darbus. 2020 metais baigiamas projektas ir tvarkoma projekto dokumentacija.
</t>
    </r>
    <r>
      <rPr>
        <i/>
        <sz val="9"/>
        <rFont val="Times New Roman"/>
        <family val="1"/>
      </rPr>
      <t xml:space="preserve">Jaunimo sodas </t>
    </r>
    <r>
      <rPr>
        <sz val="9"/>
        <rFont val="Times New Roman"/>
        <family val="1"/>
      </rPr>
      <t xml:space="preserve">- 2019 m. pasirašyta rangos darbų sutartis su AB "Statkorpas" ir UAB "Žilinskis ir Co". Vykdant rangos darbus buvo pertvarkomi želdiniai, atnaujinami/įrengiami mažosios architektūros elementai, pėsčiųjų ir dviračių takai, apšvietimas, vaikų žaidimo ir sporto aikštelės, viešasis tualetas,  įrengta krepšinio aikštelė, buvo vykdomi kiti statybos darbai, tvarkomas A.Jakšto g. skveras. Įrengtas Maironio tako apšvietimas. Rangos darbai tęsiami 2020 m.
</t>
    </r>
    <r>
      <rPr>
        <i/>
        <sz val="9"/>
        <rFont val="Times New Roman"/>
        <family val="1"/>
      </rPr>
      <t>Kniaudiškių parkas</t>
    </r>
    <r>
      <rPr>
        <sz val="9"/>
        <rFont val="Times New Roman"/>
        <family val="1"/>
      </rPr>
      <t xml:space="preserve"> - 2019 m. su UAB "Panprojektas" pasirašyta techninio projekto parengimo paslaugų sutartis. Suorganizuotas viešasis susirinkimas su visuomene ir pristatytos numatomo įrengti parko koncepcijos.  2019 m. vyko projektavimo darbai, projektas parengtas. 2020 m. nupirkta ir atlikta TP ekspertizė. Gavus statybos leidimą, bus perkami rangos darbai. </t>
    </r>
  </si>
  <si>
    <t xml:space="preserve">Kelių priežiūros ir plėtros programos bei Savivaldybės biudžeto lėšomis (2430 tūkst. Eur).  Miesto gatvių ištisinio asfalto dangos viršutiniam sluoksniui remontuoti 2019 m. skirta 983,2 tūkst. Eur, iš jų už 876,65 tūkst. Eur atlikta 6 (4,9 km) gatvių asfaltbetonio dangos remonto karštojo regeneravimo kelyje metodu darbus („Remix“ technologija). Atlikta didesnių asfaltuotų gatvių remonto darbų, frezuojant ir dengiant asfalto danga atskirais plotais. 
Atlikti 22 daugiabučių namų įvažų asfalto dangos remonto darbai už 215,5 tūkst. Eur. Prie 11 daugiabučių sutvarkyti šaligatviai naudotomis plytelėmis. Žvyruotų gatvių remontui skirta 136,91 tūkst. Eur.  
</t>
  </si>
  <si>
    <t>2019 m. patvirtintas Viešųjų erdvių prie Bendruomenių rūmų sutvarkymo projektas, gautas statybą leidžiantis dokumentas, paskelbtas rangos darbų viešųjų pirkimų konkursas. Viešojo pirkimo procedūros tęsiamos 2020 m.</t>
  </si>
  <si>
    <t>2019 m. buvo tęsiami I etapo rangos darbai, juos vykdė  UAB „Panevėžio melioracija“ ir S. Pakarklio įmonė. Įrengti pėsčiųjų dviračių takai, apšvietimas, pradėta rengti sporto aikštelė, buvo tvarkomi priėjimai prie vandens. Techninę priežiūrą vykdė UAB „Statybos projektų valdymo grupė“. II etapo rangos darbus vykdė UAB „JK Ranga“, kuri atliko pėsčiųjų dviračių takų, J. Biliūno gatvės šaligatvio atnaujinimo, vaikų žaidimo, sporto, automobilių aikštelių įrengimo darbus, įrengė ir atnaujino apšvietimą teritorijoje. Techninę priežiūrą vykdė UAB „Prie Lėvens“. 2020 metais tęsiami rangos darbai (mediniai tilteliai, terasa virš vandens, baidarių nuleidimo vieta, vaikų žaidimo aikštelės, mažoji architektūra ir kt.) bei numatoma baigti projektą.</t>
  </si>
  <si>
    <t xml:space="preserve">2019 m. buvo tęsiamos Rangos darbų viešojo pirkimo procedūros. Neįvykus viešiesiems pirkimams, buvo skelbiami pakartotiniai pirkimai. 2020-02-14 pasirašyta rangos sutartis su STATKORPAS AB dėl darbo projekto parengimo bei Nepriklausomybės aikštės ir jos prieigų sutvarkymo statybos darbų. 2020 metais bus vykdomi rangos darbai (terminas 14 mėnesių su pratęsimo galimybe iki 6 mėnesių). </t>
  </si>
  <si>
    <t>2019 metais UAB „Žilinskis ir Co“ baigė Nemuno gatvės dalies ir tilto, Taikos alėjos, Respublikos gatvės dalies ir tilto, pėsčiųjų ir dviračių takų, aikštelės, pantoninės prieplaukos ir apžiūros aikštelės, apšvietimo, lauko gimnastikos ir šunų išvedžiojimo aikštelių statybos darbus. Projektas įgyvendintas.</t>
  </si>
  <si>
    <t xml:space="preserve">Mažajai architektūrai prižiūrėti iš savivaldybės biudžeto panaudota 26,08 tūkst. Eur. UAB „Panevėžio gatvės“ remontavo suoliukus, montavo ir demontavo scenas bei pakylas renginių metu, keitė, naujai įrengė informacinius kelio ženklus, nuorodas, lenteles.
Nušienauta 1160 ha Savivaldybės viešųjų teritorijų, skverų, parkų, gatvių žaliųjų juostų, kapinių prieigų, paplūdimių.  Buvo atliekamas gėlių daigų sodinimas, daugiamečių gėlių, dekoratyvinių krūmų sodinimas ir priežiūra. UAB „Žalias fonas“ Panevėžio miesto viešojo naudojimo teritorijose pasodino medžių ir krūmų. </t>
  </si>
  <si>
    <r>
      <rPr>
        <sz val="9"/>
        <rFont val="Times New Roman"/>
        <family val="1"/>
      </rPr>
      <t xml:space="preserve">Vykdytas Molainių nuotekų buvusių filtracijos laukų teritorijos dirvožemio, požeminio ir paviršinio vandens monitoringas, teritorijos priežiūra. Fitoremediacijos metodu valant sunkiaisiais metalais užterštą dirvožemį, jo tarša mažėja. Teritorijoje atsodinta 49,4 tūkst. juodalksnių sodinukų.
</t>
    </r>
    <r>
      <rPr>
        <sz val="9"/>
        <color rgb="FFFF0000"/>
        <rFont val="Times New Roman"/>
        <family val="1"/>
        <charset val="186"/>
      </rPr>
      <t xml:space="preserve">
</t>
    </r>
  </si>
  <si>
    <t>Panevėžio miesto 2016–2020 m. mokyklų tinklo pertvarkos plane numatytos priemonės  įgyvendintos.Ir toliau vykdoma minimo plano stebėsena. Esant poreikiui jis gali būti koreguojamas. Tenkinant miesto mokinių poreikius 2019 m. įsteigta Panevėžio  Ekonomikos ir verslo akademija 5-ojoje gimnazijoje.</t>
  </si>
  <si>
    <t xml:space="preserve"> Atestacija planuojama ir vykdoma pagal patvirtintas trejų metų programas, 2019 m. atestuoti 29 mokytojai metodininko kvalifikacinei kategorijai ir 6 mokytojo eksperto kvalifikacinei kategorijai. </t>
  </si>
  <si>
    <t xml:space="preserve">2019 m. finansuoti 7 neformaliojo suaugusiųjų švietimo ir tęstinio mokymosi programų, finansuojamų Panevėžio miesto savivaldybės biudžeto lėšomis, projektai. Patvirtintas Panevėžio miesto savivaldybės neformaliojo suaugusiųjų švietimo ir tęstinio mokymosi 2019–2021 m. veiksmų planas.  Suorganizuoti  463 edukaciniai  renginiai įvairioms tikslinėms grupėms, kuriuose dalyvavo 10 788 dalyviai. Inicijuoti/surengti  288 Trečiojo amžiaus universiteto Panevėžio fakulteto (veikia 7 (istorijos, kompiuterinio raštingumo, savęs pažinimo, menų fakultetai) švietėjiški renginiai, kuriuose dalyvavo  7200    dalyvis.  Veikia ir užsienio kalbų –lenkų 3 g., anglų k. 4 g., prancūzų- 2 g. ,vokiečių -3 g. fakultetas ir sveikatos fakultetas.  Nuo 2019m. spalio mėn. Veikia politikų, etnologų, literatų  klubai, bei Taikus įvairių religijų sambūvis.                                                                  
</t>
  </si>
  <si>
    <t>2019 m. savivaldybės finansinė  parama skirta 11 trūkstamų specialybių pedagogų: 7 Panevėžio kolegijos studentėms (ikimokyklinis ir priešmokyklinis ugdymas), kelionės išlaidos dalinai kompensuotos 4 miesto lopšeliuose-darželiuose dirbančioms ir Šiaulių, Vilniaus universitetuose persikvalifikuojančioms pedagogėms.</t>
  </si>
  <si>
    <t xml:space="preserve">Panevėžio kolegijoje 2019 m. inžinerines studijas pasirinko 56 nauji studentai; KTU PTVF nesurinko nei vienos inžinerinių studijų grupės.
Tęsiamas Beržų, Rožyno, „Ąžuolo“ ir  „Žemynos“ progimnazijų 5-8 klasių mokiniams technologijų mokymo kursas, suderintas su atitinkama formaliojo profesinio mokymo programa, VšĮ Panevėžio profesinio rengimo centro profesinio mokymo bazėje. Organizuotos ekskursijos bendrojo ugdymo mokyklų į mokslo įstaigas ir įmones. 2019 m. vyko regioninės „First Lego League“ varžybos, jose geriausiai pasirodžiusios jaunųjų robotų kūrėjų komandos iškovojo kelialapius į nacionalinę „Robotiadą“. Rugsėjo mėnesį kartu su Lietuvos inovacijų centru buvo organizuota konferencija „Skaitmeninimas ir robotizacija – Panevėžio regiono ateitis.“  RC „RoboLabas“ antrus metus iš eilės vyko Robotų fiesta, joje varžėsi per 150 robotų ir jų kūrėjų. Taip pat „RoboLabe“ organizuotos draugiškos Panevėžio miesto FLL varžybos. Robotikos užsiėmimus 2019 m. trylikoje Panevėžio miesto mokyklų lankė 631 vaikas, RoboLabo centrą lankė 285 vaikai.  2019 m. robotikos užsiėmimus reguliariai lankė 135 ikimokyklinio amžiaus vaikai. 
</t>
  </si>
  <si>
    <t>Parengta ir patvirtinta Panevėžio miesto profesinio ugdymo programa bendrojo ugdymo mokykloms. Panevėžio kolegijoje suorganizuotas Lietuvos pramonininkų konfederacijos seminaras Panevėžio miesto gimnazijų mokiniams apie verslumą.
Gimnazijų mokiniams buvo vedamos lektorių bei verslininkų  pamokos, suorganizuotas konkursas,  konferencija informatikos mokytojams su verslo atstovais. Vesti praktiniai užsiėmimai miesto mokyklų mokiniams.   Organizuota Studentų tiriamųjų darbų konferencija.  Diegiamos naujosios technologijos, švietimo įstaigose plėtojama robotika „Minties” gimnazijoje nuspręsta steigti robotikos centrą, pirkti reikalingos įrangos. Įstaiga skatins šiuolaikinių technologijų programų plėtrą formaliajame ir neformaliajame ugdyme, organizuos edukacines pamokas, interaktyvius užsiėmimus, dalyvaus robotikos renginiuose, viešins ir populiarins robotiką per kasmetes regioninio lygio šventes.   
KTU PTVF mokymai - būreliai Panevėžio m. moksleiviams pagal akredituotas neformaliojo vaikų švietimo programas.</t>
  </si>
  <si>
    <t>2019 metais  viešosiose erdvėse pakeisti krepšinio lankai, lentos, suoleliai, keisti stovai. Įvykdytas „Aukštaitijos“ sporto komplekso rekonstrukcijos, įrengiant naują baseiną, architektūrinės idėjos konkursas, atnaujinamas „Aukštaitijos“ sporto komplekso stadionas (papildomai sumontuota 4 000 sėdimų vietų, nupirktas modernus LED ekranas, rekonstruojami bėgimo takai su sektoriais), įrengta nauja J. Miltinio gimnazijos universali dirbtinės dangos sporto aikštelė, „Nevėžio“ sporto komplekse atidaryta nauja bokso salė. 2019 m. tęsiamas projekto „Lengvosios atletikos maniežo  pastato modernizavimas, Liepų al.4, Panevėžys“ įgyvendinimas.</t>
  </si>
  <si>
    <t>2019 metais  viešosiose erdvėse pakeisti krepšinio lankai, lentos, suoleliai, keisti stovai.</t>
  </si>
  <si>
    <t xml:space="preserve">Įgyvendinant projektą „Elektromobilių įkrovimo prieigų tinklo kūrimas Panevėžio mieste“ įrengtos 3 didelės galios elektromobilių įkrovos stotelės Elektros g. 9, Savanorių a. (prie Laisvės a. 17) ir Parko g. 12. 
2019 m. vyko parengiamieji darbai dėl Elektroninio bilieto įdiegimo. Planuojama įdiegti ES SF lėšomis pagal priemonę „Darnaus judumo priemonių diegimas". Viena iš finansuojamų priemonės veiklų - intelektinių transporto sistemų diegimas ir plėtra mieste. </t>
  </si>
  <si>
    <t xml:space="preserve">Visuomenės sveikatos biuras bendradarbiavimo pagrindu įgyvendino virš 10 sveikatinimo programų ar projektų. ES lėšomis finansuojamas projektas ,,Sveikos gyvensenos skatinimas Panevėžio mieste“ Nr.08.4.2-ESFA-R-630-51-004                       </t>
  </si>
  <si>
    <t xml:space="preserve">2019 m. neskirtos lėšos. Darbai artimiausiu metu neplanuojami dėl lėšų stokos. </t>
  </si>
  <si>
    <t>2019 m. buvo platinamos dviračių takų atkarpos, prižiūrima ir atnaujinama mažoji architektūra, atliekami asfalto dangos remonto darbai, frezuojant ir asfaltuojant atskirus plotus, remontuojamos daugiabučių namų įvažos. Daugiabučių namų teritorijų vidaus kelių ir šaligatvių remontui 2019 m. buvo numatyta 244 tūkst. Eur. Atlikti 22 daugiabučių namų įvažų asfalto dangos remonto darbai. Prie 11 daugiabučių sutvarkyti šaligatviai naudotomis plytelėmis. 
2019 m. baigtas projektas "Dviračių takų plėtra Panevėžyje (nuo Klaipėdos g. iki Ramygalos g.) rekonstrukcija ir trūkstamų atkarpų įrengimas" . Įrengtas daugiau kaip 2 km  pėsčiųjų ir dviračių takas</t>
  </si>
  <si>
    <t xml:space="preserve">Kultūros ir meno įstaigose savanoriavo  75 savanoriai (Savivaldybės viešojoje bibliotekoje vaikų vasaros stovyklų metu ir skaitmeninio raštingumo mokymuose 2019 m. talkino 17 savanorių ir e-skautų. Kraštotyros muziejuje 4 savanoriai talkino organizuojant Muziejų nakties ir Boševikų išvarymo iš Panevėžio krašto renginius , Muzikiniame teatre, kultūros centre Panevėžio bendruomenių rūmuose-15 organizuojant renginius - „Miesto gimtadienis", „Vasarvidžio šventė" ir kitas miesto šventes taip pat jie talkino vaikų vasaros stovyklose, kino centre „Garsas“-39 savanoriai aktyviai prisidėjo prie 8 renginių organizavimo: XV tarptautinis filmų festivalis „Europos kinas ir dieną, ir naktį“, „Aš+miestas=Kinas“, „Magiškos kalėdos kine“, „Animacijos kino diena – helovinas šeimai“, filmo „like Virusas“ premjera, Europos kino diena, savanorystės renginys „Social Breeze“, filmo „Falkonai“ premjera ).  </t>
  </si>
  <si>
    <t xml:space="preserve">Savivaldybės viešojoje bibliotekoje veikia studija „Saviraiškos kodas“, 6 klubai : „Z karta“, „Supervaikai“, „Laumė“, „Slieko Zigmučio pievelė“, „Kūrybos karuselė“ ir „Pabūkime kartu“. Suorganizuoti 69 užsiėmimai, juose dalyvavo 709 dalyviai.  Teatre „Menas“ veikia jaunimo teatro studija (11 dalyvių, 125 užsiėmimai per metus). Kultūros centre Panevėžio bendruomenių rūmuose veikia 28 mėgėjų meno kolektyvų ir studijų (vaikų ir jaunimo 8 kolektyvai, suaugusiųjų - 20). Mėgėjų meno veikloje  dalyvavo 460 dalyviai, įvyko 1916 užsiėmimai). </t>
  </si>
  <si>
    <t xml:space="preserve">Dalinai finansuoti 4 projektai : savivaldybės viešosios bibliotekos projektas „Skaitymas kitaip“, kino centro „Garsas“ projektas „Mano mokytojas kinas“ ir Asociacijos „Aukštaičių kultūros draugija“ projektas „Etnokultūriniai mokymai Panevėžyje“, VšĮ „Dermė“ projektas „Zikaro laisvė“
</t>
  </si>
  <si>
    <t xml:space="preserve">Dalinai finansuoti 10 projektų: Savivaldyvės viešosios bibliotekos projektas „Renginių ciklas Literatūros ir meno kaleidoskopas“, kino centro „Garsas“projektas „Nacionalinis kinas“, kultūros centro Panevėžio bendruomenių rūmų projektas „VIII tarptautinis šokių ir muzikos festivalis „Prie Nevėžio“, skirtas Baltijos kelio 30-mečiui“, 4 Panevėžio apskrities G. Petkevičaitės-Bitės projektai: „Panevėžio krašto istorijos ir kultūros atodangos: atsiminimai jungia kartas ir bendruomenes“, XII konferencija, skirta Baltijos keliui ir Juodojo kaspino dienai atminti“, „Miltinis ir jo teatro ženklai Panevėžyje virtualiai“ ir „Ad astra“, VšĮ „Panevėžio pynimėlis“ projektas „Mes supinsim šokių pynę 2019“, Kraštotyros muziejaus projektas „Panevėžio kultūros paveldo dokumentų sklaida internete 2019“, </t>
  </si>
  <si>
    <t>2019 m. buvo organizuota 14  Valstybės ir miesto švenčių („Laisvės gynėjų dienos minėjimas, Užgavėnės, „Laisvės pavasaris“ (Vasario 16-oji ir Kovo 11-oji d.), renginių ciklas „Susitikime penktadienį", „Miesto gimtadienis", „Vasarvidžio šventė" , Valstybės diena, Gedulo ir Vilties dienos minėjimas, Eglės įžiebimo ceremonija ir kt), Kraštotyros muziejaus renginys - „Muziejaus naktis ir Bolševikų išvarymo iš Panevėžio krašto minėjimas“ ir kt.</t>
  </si>
  <si>
    <t>Tarptautinis akmens skulptūros simpoziumas „Skulptūros tarp mūsų" 2019 m. nevyko.</t>
  </si>
  <si>
    <t>2019 m. Liubline (Lenkija) eksponuota Panevėžio miesto fotomenininkų darbų paroda „Laisvės ir tapatybės ženklai“, Daugpilio M.Rotko centre pristatyta kultūros ir meno projekto „X: PaLikimas“ paroda. 
Atidaryta Liuneno menininkų darbų paroga Panevėžyje . Liuneno kino menininkų dalyvavimas tarptautiniame kino filmų festivalyje „Europos kinas ir dieną ir naktį“  Panevėžyje.
Suorganizuoti vizitai pagal skiriamas lėšas.</t>
  </si>
  <si>
    <t>Paremti 12 profesionalaus meno projektų:  teatro meno (1), dailės (5), literatūros (1), muzikos (2).</t>
  </si>
  <si>
    <t>Paremti 6 tarptautiniai profesionalaus meno festivaliai: kino („Europos kinas ir dieną, ir naktį“, „Kino pavasaris Panevėžyje“), dailės (XXII Panevėžio tarptautinis keramikos simpoziumas , tarptautinis tapytojų pleneras „Panevėžys 2019“, skirtas K. Naruševičiui atminti), fotografijos (tarptautinė fotografijos bienalė „Žmogus ir miestas 2019“,  muzikos (tarptautinis maršinių orkestrų ir būgnininkų festivalis - konkursas „DRUMBLINE BATTLE BALTIC“)</t>
  </si>
  <si>
    <t>2019 m. balandžio 1 d. pristatytas visuomenei neįgaliųjų sporto stendas „Pergalingi žingsniai“</t>
  </si>
  <si>
    <t>2019 m. Savivaldybės viešoji biblioteka nebuvo modernizuojama.</t>
  </si>
  <si>
    <t xml:space="preserve">Panevėžio kraštotyros muziejus 2019 m. vykdė šias veiklas,  atspindinčias  G. Petkevičaitės-Bitės veiklą: kilnojamoji paroda „G. Petkevičaitė-Bitė: gyvenimas žmogui ir tėvynei“ eksponuota G. Petkevičaitės-Bitės bibliotekoje;  surengta  G. Petkevičaitės-Bitės atminimo medalio „Tarnaukite Lietuvai“ įteikimo ceremonija. G. Petkevičaitės-Bitės veikla numatyta nušviesti rengiamoje naujoje ekspozicijoje. Pasibaigus Moigių namų rekonstrukcijai,  planuojama įrengti Panevėžio garbės piliečiams skirtą ekspoziciją, joje bus aktualizuotas ir G. Petkevičaitės-Bitės paveldas. </t>
  </si>
  <si>
    <t xml:space="preserve">Parengta galimybių studija „Panevėžio geležinkelio krovinių regioninio terminalo (logistikos centro prie „Rail Baltica") įrengimas", patvirtintas specialusis planas.  
„Rail Baltica“ pripažintas ypatingos valstybinės svarbos projektu.
</t>
  </si>
  <si>
    <t>Įgyvendinamas projektas „Transformacija iš apleistų erdvių į išpuoselėtas“. 2019 m. dalyvauta darbuotojų mokymuose ir gerosios patirties mainuose. Paruošta numatytos sutvarkyti teritorijos Skaistakanio parke darbų koncepcija. 2020 m. bus rengiamas teritorijos sutvarkymo  techninis projektas ir perkami rangos darbai (teritorijos valymas, naujų želdynų kūrimas, takų, mažosios architektūros elementų, teritorijos apšvietimo įrengimas ir kt.). Projektą planuojama užbaigti 2020 m.</t>
  </si>
  <si>
    <t xml:space="preserve">2019 m. gautas statybos leidimas. Projektas vykdomas  kartu su partneriu iš Polocko. 2019 m. pateikta paraiška Lietuvos-Latvijos-Baltarusijos   tarpregioninio bendradarbiavimo programos konkursinei priemonei. </t>
  </si>
  <si>
    <t xml:space="preserve">1.3.3.1 ir 1.3.3.2 priemonės  vykdomos per 2014-2020 m. ES SF periodą. Suplanuoti projektai „Teritorijos prie „Ekrano“ marių (prie J. Biliūno g.) konversija, pritaikant ją aktyviam poilsiui, užimtumui ir vietos verslo skatinimui“, kurį įgyvendinus bus siūlomi aktyvaus poilsio produktai.  Įgyvenami projektai „Panevėžio miesto dailės galerijos aktualizavimas“, „Moigių namų pastatų komplekso modernizavimas ir pritaikymas visuomenės poreikiams“. </t>
  </si>
  <si>
    <t xml:space="preserve">2019 m. parengtas  ,,Pastato, adresu Aldonos g. 12 Panevėžys, kapitalinis remontas" techninis darbo projektas, atlikta projekto ekspertizė, gautas statybą leidžiantis dokumentas. Pirkimo procedūros tęsiamos 2020 m.
2019 m. sausio 1 d. būsto laukė 354 šeimos ir asmenys. 2019 m. gauti 97 nauji prašymai, iš jų 90 patenkinta. Sudarytas sąrašas šeimų ir asmenų, turinčių teisę į Savivaldybės būstą (bendrabučiuose). 2020 m. sausio 1 d. patvirtintame sąraše – 57 šeimos ir asmenys. </t>
  </si>
  <si>
    <t>KTU PTVF   lėšomis atnaujintos dvi kompiuterines auditorijas po 10-11 darbo vietų  su naujomis IT priemonėmis. Įdiegtos technologinių mokslų moduliams reikalingos kompiuterinės programos. Įsigyta nuotolinio mokymo įranga.</t>
  </si>
  <si>
    <t>Sveikatos priežiūros įstaigos įsigijo ir atnaujino programines įrangas, kompiuterinę techniką.</t>
  </si>
  <si>
    <t>2019 metais PMC kartu su KTU PTVF ir AB "Roquette Amilina" tęsė projekto "Aukštos maistinės vertės iš kviečių atliekų išskyrimas" vykdymą, finansuojamą per LMT projekto "Mokslininkų iš užsienio pritraukimas vykdyti mokslinius tyrimus“ priemonę. Šis projektas tęsis iki 2022 m.
Taip pat buvo sukurta oro užterštumo matavimo sistema skraidyklės (drono) pagrindu ir debesijos platorma surinktų duomenų kaupimui ir atvaizdavimui. Ši projektas buvo finansuotas Panevėžio miesto savivaldybės. Buvo išmatuotas oro užterštumas Panevėžio mieste ir informacija pateikta miesto savivaldybei. Ateinančiais metais ši oro užterštumo platforma bus tobulinama ir komercializuojama.
PMC kartu su UAB "Factobotics" įgyvendino projektą "Overhead Transportation System for Logistics" Panevėžio regione dirbančiai "Devold" kompanijai optimizuojant šios kompanijos tekstilės gamybos linijų efektyvumo didinimą nedidelių kiekių tekstilės gamybai.
PMC taip pat tęsė kvalifikacijos kėlimo programą, surengiant automatizavimo (automatikos valdiklių, pneumoautomatikos) kursus Panevėžio regiono įmonių darbuotojams.
Taip pat buvo bendradarbiaujama su įvairiomis Lietuvos įmonėmis, projektuojant automatikos sprendimus pramonėje bei teikiant R&amp;D paslaugas elektronikos, automatikos ir robotikos srityse.</t>
  </si>
  <si>
    <t xml:space="preserve">Leidimai, licenzijos, įvairios sąlygos išduodami pagal įstatymuose numatytus terminus. 2018 m. supaprastinta leidimų prekiauti ir teikti paslaugas viešose vietose išdavimo tvarka. 
2019 m. tęsiamas projektas „Paslaugų ir asmenų aptanavimo kokybės gerinimas Panevėžio miesto ir Panevėžio rajono savivaldybėse“. 
Visos informacinės visuomenės plėtros priemonės sudaro sąlygas administracinei naštai mažinti.
Plėtojamas informacinių ir ryšių technologijų taikymas kasdieninėje įstaigų veikloje.
Įdiegtas konferencinis ryšys su Valstybės tarnybos departamentu prie  LR vidaus reikalų ministerijos priėmimui į valstybės tarnybą organizuoti.
E. plėtros skyrius kompiuterizavo visų biudžetinių įstaigų dokumentų valdymą, įdiegiant dokumentų valdymo informacinę sistemą „Avilys“.
Siekiant sumažinti administracinę naštą ir pakartotinio duomenų kaupimo, efektyvesnio Savivaldybės finansų valdymo Savivaldybės biudžetinėse įstaigose  įdiegta finansų valdymo ir buhalterinės apskaitos informacinė sistema „Biudžetas VS“.
</t>
  </si>
  <si>
    <t xml:space="preserve">Nėra sukurtas mechanizmas, skatinantis įmonių įsijungimą į miesto, nacionalinius klasterius. Veikiančių ūkio subjektų skaičius Panevėžio mieste sumažėjo 3,0 proc. lyginant su 2018 metais.  </t>
  </si>
  <si>
    <t>2019-04-02 administracijos direktoriaus įsakymu Nr. A-138(4.1E) patvirtintas teritorijos, ribojamos J. Basanavičiaus g., Ukmergės g., Laisvės a. ir Savanorių a., detalusis planas.  Rengiamas teritorijos, ribojamos Respublikos g., Kranto g., Topolių al. ir registruotų sklypų pietinėje pusėje detalusis planas (baigiamasis etapas). 2020 m. sausio 30 d.Tarybos sprendimu Nr. 1-2  patvirtintas Panevėžio m. istorinės dalies teritorijos ir apsaugos zonos ribų nustatymo bei tvarkymo specialiojo plano keitimas.</t>
  </si>
  <si>
    <t>2018 m. įvyko konkursas, bet neatrinktas nei vienas iš riboženklių konkursui pateiktų darbų. Atnaujinimas planuojamas 2021 m.</t>
  </si>
  <si>
    <t>Vykdoma išorinės reklamos leidimų peržiūra ir patikrinimas. Panevėžio m. savivaldybės internetiniame puslapyje veikia interaktyvi išorinės reklamos peržiūros platforma.</t>
  </si>
  <si>
    <t>Atlikta visuomenės apklausa siekiant išsiaiškinti nuomonę apie viešojo transporto kokybę ir paslaugos gerinimo galimybes. Atsižvelgus į gyventojų pageidavimus organizuotas autobusų eismas po miesto gimtadienio renginių. Organizuotas moksleivių vežimas 1-uoju M maršrutu. Organizuotas nemokamas keleivių vežimas į Panevėžio miesto Šilaičių civilines kapines Visų šventųjų dieną. UAB Panevėžio autobusų parkui išduota 16 papildomų leidimų vežti keleivius į miesto kapines Visų šventųjų ir Vėlinių dienomis.</t>
  </si>
  <si>
    <t>2019 m. neskirtos lėšos. Priemonė vykdoma dalinai. Tobulinama TRAFI programėlė, kuri leidžia pateikti pačius tiksliausius maršrutus, atsižvelgiant į viešojo transporto kamščių situaciją realiu laiku. Skirta naudotis per mobiliąsias ryšio priemones.</t>
  </si>
  <si>
    <t xml:space="preserve">2019 m. parengtas Investicijų projektas (IP), suderintas su Regiono plėtros taryba. Rengiama visos sistemos techninė specifikacija ir pirkimo sąlygos.
2020 m. pradžioje parengti techniniai projektai dėl švieslenčių pajungimo. Gavus pastabas iš CPVA, keičiamas IP, įtraukiamas VšĮ Panevėžio keleivinis transportas kaip partneris (2019 m. rengiant IP, aprašas neleido tokios partnerystės). 
</t>
  </si>
  <si>
    <t xml:space="preserve">FMRC suremontuoti 2 fizioterapijos ir 2 masažo kabinetai, naujai įrengtas gydomųjų vonelių kabinetas. Įrengtos kondicionavimo sistemos: 8 kabinetuose, purvo gydykloje ir 2 kineziterapijos salėse. Odontologijos poliklinikoje pakeisti vestibiulio ir priimamojo baldai, suremontuota darbuotojų persirengimo patalpa, modernizuotos darbo vietos, atnaujinta medicininė įranga. Palaikomojo gydymo ir slaugos ligoninėje atliktas virtuvės remontas, įrengta konteinerių aikštelė, atnaujinta medicininė ir nemedicininė įranga, modernizuotas ligoninės pastatas. </t>
  </si>
  <si>
    <t>2019  metais Užimtumo tarnyba atliko 2020 metų Panevėžio regiono darbo rinkos prognozę (tyrimą), remiantis ekonominių ir demografinių rodiklių analizės rezultatais, šalies ekonomikos ekspertų išvadomis, taip pat darbdavių atsakymais į klausimus apie verslo perspektyvas, darbo vietų steigimą ir likvidavimą įmonėse.</t>
  </si>
  <si>
    <t>Užimtumo tarnyba, PPAR, verslo struktūros, PMSA Miesto plėtros skyrius</t>
  </si>
  <si>
    <t>Užimtumo tarnyba, PPAR, verslo struktūros</t>
  </si>
  <si>
    <t>2019 m. per įvairias programas į profesinį mokymą nusiųsti 366 bedarbiai iš Panevėžio miesto. Daugiausiai pagal profesijas: C, CE vairuotojo, krautuvų vairuotojo, metalų suvirintojo, siuvėjo, elektromontuotojo, kasininko pardavėjo. 70 proc. baigusių profesinį  mokymą miesto gyventojų  pradėjo dirbti 2019 metais. Nedarbo lygis Panevėžio m. 2019 m. -7,3 proc.</t>
  </si>
  <si>
    <t>2019 m. nebuvo ruošiami  pastatų atnaujinimo, esančių miesto istorinėje dalyje, dokumentai, pagal kuriuos būtų nustatomas  nekilnojamojo kultūros paveldo objektų tvarkymo planas (tvarka), kadangi planas reikalauja didelių išlaidų. Tokią tvarką planuojame paruošti rengiant 2021-2027 metų strateginį planą.</t>
  </si>
  <si>
    <t>Miesto istorinėje dalyje esančių gatvių tvarkyba 2018 m. – 2019 m. Smėlynės g. atkarpa (tarp M.Tiškevičiaus ir Elektros g.), Staniūnų g. (atkarpa tarp Ukmergės g. ir Vilniaus g.) 
Paženklinti suplanuoti kultūros paveldo objektai. (Kranto g. 43 (J.Aleknai), Ramygalos g. 41A(V.Kuzmai), A.Smetonos g. 30(Panevėžio m. ir apskrities viršininkams), Bruknynės g. 22 (M. Grigoniui).</t>
  </si>
  <si>
    <t xml:space="preserve">Panevėžio mieste veikia 87 saugios kaimynystės grupės, jose dalyvauja virš 660 gyventojų. Panevėžio miesto savivaldybės administracijos Teisės ir viešosios tvarkos skyrius renka ir fiksuoja įrodymus, tiria administracinius teisės pažeidimus (nusižengimus), surašo pažeidimų (nusižengimų) protokolus, kontroliuoja administracinių nurodymų įvykdymą, nagrinėja administracinių pažeidimų (nusižengimų) bylas; bendradarbiauja su policijos pareigūnais, palaiko profesinius ir dalykinius ryšius su teisėsaugos institucijomis, kitomis tarnybomis, įstaigomis ar organizacijomis Skyriaus veiklos klausimais; renka informaciją apie savivaldybės teritorijoje esančias problemas, analizuoja, teikia pasiūlymus atsakingoms institucijoms ar tarnyboms.
PMSA kartu su su policija ir ugniagesiais organizuoja Saugios kaimynystės konkursus. Organizuotas gražiausiai tvarkomos aplinkos konkursas. </t>
  </si>
  <si>
    <t>Tokią tvarką planuojame paruošti rengiant 2021-2027 metų strateginį planą</t>
  </si>
  <si>
    <t>Vykdoma pagal skiriamą finansavimą</t>
  </si>
  <si>
    <t xml:space="preserve">Nuo 2018 m. Jaunuolių dienos centre vietų skaičius  padidintas nuo 56 iki 70 (praplėstos patalpos, panaikintas amžiaus cenzas)
2020 metais planuojame išlaikyti esamą gavėjų skaičių. Šiuo metu poreikis patenkintas.   </t>
  </si>
  <si>
    <t xml:space="preserve">VšĮ Panevėžio mokslo ir technologijų parkas 2019 metais nepateikė nei vieno projekto ES finansavimui gauti, nes buvusiuose kvietimuose, VšĮ, kurių dalininkas yra Savivaldybė ar Valstybė buvo netinkamas pareiškėjas. 
2019 m. buvo gautas 3 200 EUR Panevėžio miesto savivaldybės dalinis mokslo projektų finansavimas ir 1 640 EUR Mokslo, inovacijų ir technologijų agentūros finansavimas, kurie buvo panaudoti įgyvendinant projektą „Idėjų savaitgalis 2019ˮ.
2020 metais įstaiga, kaip partneris dalyvavo dviejuose projektinių idėjų teikimuose, kurių finansavimui pakankamą balą (86,5) surinko tik vienas, teiktas kartu su VšĮ Pokyčių projektai, Aktyvių piliečių fondu (APF). Palnuojami mokymai, informaciniai renginiai, piliečių aktyvumui ir verslumui ugdyti ir idėjų įgyvendinimo kelio Panevėžio regione modeliui sukurti; planuojamas sukurti interaktyvus sumuliacinis veikiančio, aktyvaus ir verslaus piliečio žaidimas; interaktyvus Panevėžio miesto žemėlapis, virtualios erdvės kambario įkūrimas su verslo simulaiciniais žaidimais ir t.t. Rengiamas  detalus projektas gauti 150, tūkst.Eur finansavimą 36 mėn. laikotarpiui. Sėkmės atveju veiklos būtų pradedamos rugsėjo mėn.
</t>
  </si>
  <si>
    <t>J.Balčikonio gimnazija yra parengusi ir su Panevėžio Kultūros paveldo dapartamentu suderinusi specialiuosius paveldosaugos reikalavimus dėl palėpių įrengimo. Techninį projektą rengia J.Balčikonio gimnazija. Parengus projektą, bus prašoma lėšų iš  Kultūros paveldo departamento ir savivaldybės biudžeto. J.Balčikonio gimnazija 2019 m. nesikreipė į Savivaldybę dėl lėšų skyrimo palėpių įrengimui.</t>
  </si>
  <si>
    <t>Projektas užbaigtas 2018 m.</t>
  </si>
  <si>
    <t>VšĮ Panevėžio plėtros agentūra</t>
  </si>
  <si>
    <t>VšĮ PPA</t>
  </si>
  <si>
    <t xml:space="preserve">VšĮ PPA, PMSA Komunikacijos skyrius </t>
  </si>
  <si>
    <t>VšĮ PPA, PMSA Komunikacijos,  Miesto plėtros, Kultūros ir meno, Sporto skyriai</t>
  </si>
  <si>
    <r>
      <rPr>
        <sz val="9"/>
        <rFont val="Times New Roman"/>
        <family val="1"/>
      </rPr>
      <t>2019 m. dalyvauta tarptautinėje turizmo ir laisvalaikio parodoje Vilniuje „Adventur 2019“; tarptautinėje turizmo parodoje Rygoje, „Balttour 2019“.</t>
    </r>
    <r>
      <rPr>
        <sz val="9"/>
        <color rgb="FFFF0000"/>
        <rFont val="Times New Roman"/>
        <family val="1"/>
      </rPr>
      <t xml:space="preserve">
</t>
    </r>
    <r>
      <rPr>
        <sz val="9"/>
        <rFont val="Times New Roman"/>
        <family val="1"/>
      </rPr>
      <t xml:space="preserve">Parengta, išleista ir platinta informacinė medžiaga lietuvių, anglų, esperanto kalbomis apie miesto lankytinus objektus- „Panevėžio miesto gidas“, „Lankytinų vietų žemėlapis“, „Gidas po Panevėžio žydų paveldo vietas“. Sukurti nauji turizmo maršrutai: „Per Panevėžio kraštą šv. Jokūbo keliu“ ir „Panevėžio meniu“. 
 VšĮ Panevėžio plėtros agentūra (VšĮ PPA) aptarnavo 10 518 lankytojų, tarp jų 1 146 iš 37 pasaulio šalių. VšĮ PPA informacijos ieškojo lankytojai iš Lietuvos, Latvijos, Rusijos, Vokietijos, Argentinos, Australijos, Brazilijos, Japonijos, JAV, Meksikos, Naujosios Zelandijos, Singapūro ir kt. Pateikiama informacija pasiekė apie 158 781 Facebook vartotoją, vidutiniškai per mėnesį – apie 13 232.  </t>
    </r>
  </si>
  <si>
    <t xml:space="preserve">PRITARTA
Panevėžio miesto savivaldybės tarybos
2020 m.               d. sprendimu Nr. 
</t>
  </si>
  <si>
    <t>Panevėžio miesto plėtros 2014–2020 metų 
strateginio plano įgyvendinimo 2019 metų ataskaitos 3 priedas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</si>
</sst>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4" x14ac:knownFonts="1">
    <font>
      <sz val="11"/>
      <color theme="1"/>
      <name val="Calibri"/>
      <family val="2"/>
      <charset val="186"/>
      <scheme val="minor"/>
    </font>
    <font>
      <b/>
      <sz val="10"/>
      <color theme="1"/>
      <name val="Times New Roman"/>
      <family val="1"/>
      <charset val="186"/>
    </font>
    <font>
      <sz val="11"/>
      <name val="Calibri"/>
      <family val="2"/>
      <charset val="186"/>
      <scheme val="minor"/>
    </font>
    <font>
      <sz val="9"/>
      <color theme="1"/>
      <name val="Calibri"/>
      <family val="2"/>
      <charset val="186"/>
      <scheme val="minor"/>
    </font>
    <font>
      <b/>
      <sz val="11"/>
      <color theme="1"/>
      <name val="Calibri"/>
      <family val="2"/>
      <charset val="186"/>
      <scheme val="minor"/>
    </font>
    <font>
      <b/>
      <sz val="9"/>
      <color theme="1"/>
      <name val="Times New Roman"/>
      <family val="1"/>
      <charset val="186"/>
    </font>
    <font>
      <sz val="11"/>
      <color rgb="FFFF0000"/>
      <name val="Calibri"/>
      <family val="2"/>
      <charset val="186"/>
      <scheme val="minor"/>
    </font>
    <font>
      <sz val="9"/>
      <color rgb="FFFF0000"/>
      <name val="Times New Roman"/>
      <family val="1"/>
      <charset val="186"/>
    </font>
    <font>
      <sz val="9"/>
      <color rgb="FFFF0000"/>
      <name val="Times New Roman"/>
      <family val="1"/>
    </font>
    <font>
      <sz val="11"/>
      <color theme="1"/>
      <name val="Times New Roman"/>
      <family val="1"/>
    </font>
    <font>
      <sz val="10"/>
      <color rgb="FFFF0000"/>
      <name val="Times New Roman"/>
      <family val="1"/>
    </font>
    <font>
      <sz val="11"/>
      <name val="Times New Roman"/>
      <family val="1"/>
    </font>
    <font>
      <b/>
      <sz val="11"/>
      <color rgb="FFFF0000"/>
      <name val="Times New Roman"/>
      <family val="1"/>
    </font>
    <font>
      <sz val="11"/>
      <color rgb="FFFF0000"/>
      <name val="Times New Roman"/>
      <family val="1"/>
    </font>
    <font>
      <sz val="12"/>
      <color rgb="FFFF0000"/>
      <name val="Times New Roman"/>
      <family val="1"/>
    </font>
    <font>
      <sz val="12"/>
      <color rgb="FFFF0000"/>
      <name val="Times New Roman"/>
      <family val="1"/>
      <charset val="186"/>
    </font>
    <font>
      <b/>
      <sz val="11"/>
      <name val="Times New Roman"/>
      <family val="1"/>
    </font>
    <font>
      <sz val="9"/>
      <color rgb="FFFF0000"/>
      <name val="Calibri"/>
      <family val="2"/>
      <charset val="186"/>
    </font>
    <font>
      <sz val="9"/>
      <color rgb="FFFF0000"/>
      <name val="Calibri"/>
      <family val="2"/>
      <charset val="186"/>
      <scheme val="minor"/>
    </font>
    <font>
      <sz val="8"/>
      <color rgb="FFFF0000"/>
      <name val="Times New Roman"/>
      <family val="1"/>
      <charset val="186"/>
    </font>
    <font>
      <b/>
      <sz val="11"/>
      <color theme="1"/>
      <name val="Times New Roman"/>
      <family val="1"/>
    </font>
    <font>
      <b/>
      <sz val="8"/>
      <color theme="1"/>
      <name val="Times New Roman"/>
      <family val="1"/>
      <charset val="186"/>
    </font>
    <font>
      <sz val="8"/>
      <color theme="1"/>
      <name val="Calibri"/>
      <family val="2"/>
      <charset val="186"/>
      <scheme val="minor"/>
    </font>
    <font>
      <b/>
      <sz val="8"/>
      <color theme="1"/>
      <name val="Times New Roman"/>
      <family val="1"/>
    </font>
    <font>
      <b/>
      <sz val="8"/>
      <name val="Times New Roman"/>
      <family val="1"/>
      <charset val="186"/>
    </font>
    <font>
      <sz val="10"/>
      <name val="Calibri"/>
      <family val="2"/>
      <charset val="186"/>
      <scheme val="minor"/>
    </font>
    <font>
      <b/>
      <sz val="10"/>
      <name val="Times New Roman"/>
      <family val="1"/>
      <charset val="186"/>
    </font>
    <font>
      <sz val="8"/>
      <color rgb="FFFF0000"/>
      <name val="Times New Roman"/>
      <family val="1"/>
    </font>
    <font>
      <sz val="8"/>
      <color rgb="FFFF0000"/>
      <name val="Calibri"/>
      <family val="2"/>
      <charset val="186"/>
    </font>
    <font>
      <sz val="8"/>
      <color rgb="FFFF0000"/>
      <name val="Calibri"/>
      <family val="2"/>
      <charset val="186"/>
      <scheme val="minor"/>
    </font>
    <font>
      <b/>
      <sz val="9"/>
      <name val="Times New Roman"/>
      <family val="1"/>
    </font>
    <font>
      <b/>
      <sz val="8"/>
      <name val="Times New Roman"/>
      <family val="1"/>
    </font>
    <font>
      <sz val="9"/>
      <name val="Times New Roman"/>
      <family val="1"/>
    </font>
    <font>
      <b/>
      <sz val="10"/>
      <name val="Times New Roman"/>
      <family val="1"/>
    </font>
    <font>
      <b/>
      <i/>
      <sz val="10"/>
      <name val="Times New Roman"/>
      <family val="1"/>
    </font>
    <font>
      <sz val="10"/>
      <name val="Times New Roman"/>
      <family val="1"/>
    </font>
    <font>
      <b/>
      <i/>
      <sz val="9"/>
      <name val="Times New Roman"/>
      <family val="1"/>
    </font>
    <font>
      <b/>
      <i/>
      <sz val="11"/>
      <name val="Times New Roman"/>
      <family val="1"/>
    </font>
    <font>
      <sz val="9"/>
      <name val="Times New Roman"/>
      <family val="1"/>
      <charset val="186"/>
    </font>
    <font>
      <b/>
      <i/>
      <sz val="9"/>
      <name val="Times New Roman"/>
      <family val="1"/>
      <charset val="186"/>
    </font>
    <font>
      <b/>
      <sz val="9"/>
      <name val="Times New Roman"/>
      <family val="1"/>
      <charset val="186"/>
    </font>
    <font>
      <sz val="9"/>
      <name val="Calibri"/>
      <family val="2"/>
      <charset val="186"/>
      <scheme val="minor"/>
    </font>
    <font>
      <sz val="8"/>
      <name val="Times New Roman"/>
      <family val="1"/>
      <charset val="186"/>
    </font>
    <font>
      <sz val="6"/>
      <name val="Times New Roman"/>
      <family val="1"/>
      <charset val="186"/>
    </font>
    <font>
      <sz val="9"/>
      <name val="Calibri"/>
      <family val="2"/>
      <charset val="186"/>
    </font>
    <font>
      <sz val="9"/>
      <color theme="1"/>
      <name val="Times New Roman"/>
      <family val="1"/>
      <charset val="186"/>
    </font>
    <font>
      <sz val="9"/>
      <color theme="1"/>
      <name val="Times New Roman"/>
      <family val="1"/>
    </font>
    <font>
      <sz val="9"/>
      <color theme="1"/>
      <name val="Calibri"/>
      <family val="2"/>
      <charset val="186"/>
    </font>
    <font>
      <sz val="8"/>
      <name val="Times New Roman"/>
      <family val="1"/>
    </font>
    <font>
      <sz val="8"/>
      <name val="Calibri"/>
      <family val="2"/>
      <charset val="186"/>
    </font>
    <font>
      <i/>
      <sz val="9"/>
      <name val="Times New Roman"/>
      <family val="1"/>
    </font>
    <font>
      <sz val="8"/>
      <name val="Calibri"/>
      <family val="2"/>
      <charset val="186"/>
      <scheme val="minor"/>
    </font>
    <font>
      <b/>
      <sz val="7"/>
      <name val="Times New Roman"/>
      <family val="1"/>
      <charset val="186"/>
    </font>
    <font>
      <sz val="10"/>
      <color theme="1"/>
      <name val="Times New Roman"/>
      <family val="1"/>
    </font>
  </fonts>
  <fills count="8">
    <fill>
      <patternFill patternType="none"/>
    </fill>
    <fill>
      <patternFill patternType="gray125"/>
    </fill>
    <fill>
      <patternFill patternType="solid">
        <fgColor rgb="FFC86866"/>
        <bgColor indexed="64"/>
      </patternFill>
    </fill>
    <fill>
      <patternFill patternType="solid">
        <fgColor rgb="FFCC6866"/>
        <bgColor indexed="64"/>
      </patternFill>
    </fill>
    <fill>
      <patternFill patternType="solid">
        <fgColor rgb="FFF2DBDB"/>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medium">
        <color rgb="FF000000"/>
      </bottom>
      <diagonal/>
    </border>
    <border>
      <left/>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rgb="FF000000"/>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thick">
        <color rgb="FF000000"/>
      </left>
      <right style="thick">
        <color rgb="FF000000"/>
      </right>
      <top style="medium">
        <color rgb="FF000000"/>
      </top>
      <bottom style="medium">
        <color rgb="FF000000"/>
      </bottom>
      <diagonal/>
    </border>
    <border>
      <left style="thick">
        <color rgb="FF000000"/>
      </left>
      <right style="thick">
        <color rgb="FF000000"/>
      </right>
      <top/>
      <bottom style="medium">
        <color rgb="FF000000"/>
      </bottom>
      <diagonal/>
    </border>
  </borders>
  <cellStyleXfs count="1">
    <xf numFmtId="0" fontId="0" fillId="0" borderId="0"/>
  </cellStyleXfs>
  <cellXfs count="635">
    <xf numFmtId="0" fontId="0" fillId="0" borderId="0" xfId="0"/>
    <xf numFmtId="0" fontId="0" fillId="0" borderId="0" xfId="0" applyAlignment="1">
      <alignment vertical="top"/>
    </xf>
    <xf numFmtId="165" fontId="0" fillId="0" borderId="0" xfId="0" applyNumberFormat="1" applyAlignment="1">
      <alignment horizontal="left"/>
    </xf>
    <xf numFmtId="0" fontId="0" fillId="0" borderId="0" xfId="0" applyFont="1"/>
    <xf numFmtId="0" fontId="0" fillId="0" borderId="0" xfId="0" applyFill="1"/>
    <xf numFmtId="0" fontId="0" fillId="0" borderId="0" xfId="0" applyFont="1" applyAlignment="1">
      <alignment vertical="top"/>
    </xf>
    <xf numFmtId="165" fontId="0" fillId="0" borderId="0" xfId="0" applyNumberFormat="1"/>
    <xf numFmtId="0" fontId="2" fillId="0" borderId="0" xfId="0" applyFont="1"/>
    <xf numFmtId="0" fontId="1" fillId="5" borderId="22" xfId="0" applyFont="1" applyFill="1" applyBorder="1" applyAlignment="1">
      <alignment horizontal="center" wrapText="1"/>
    </xf>
    <xf numFmtId="0" fontId="0" fillId="0" borderId="0" xfId="0" applyBorder="1"/>
    <xf numFmtId="0" fontId="4" fillId="0" borderId="0" xfId="0" applyFont="1"/>
    <xf numFmtId="0" fontId="3" fillId="0" borderId="0" xfId="0" applyFont="1"/>
    <xf numFmtId="0" fontId="9" fillId="0" borderId="0" xfId="0" applyFont="1"/>
    <xf numFmtId="0" fontId="8" fillId="0" borderId="4" xfId="0" applyFont="1" applyBorder="1" applyAlignment="1">
      <alignment horizontal="center" vertical="top" wrapText="1"/>
    </xf>
    <xf numFmtId="0" fontId="5" fillId="3" borderId="10" xfId="0" applyFont="1" applyFill="1" applyBorder="1" applyAlignment="1">
      <alignment horizontal="center" vertical="top" wrapText="1"/>
    </xf>
    <xf numFmtId="0" fontId="12" fillId="0" borderId="0" xfId="0" applyFont="1" applyAlignment="1">
      <alignment horizontal="center" wrapText="1"/>
    </xf>
    <xf numFmtId="0" fontId="13" fillId="0" borderId="0" xfId="0" applyFont="1" applyBorder="1" applyAlignment="1">
      <alignment wrapText="1"/>
    </xf>
    <xf numFmtId="0" fontId="13" fillId="0" borderId="0" xfId="0" applyFont="1"/>
    <xf numFmtId="0" fontId="14" fillId="0" borderId="0" xfId="0" applyFont="1" applyBorder="1" applyAlignment="1">
      <alignment wrapText="1"/>
    </xf>
    <xf numFmtId="0" fontId="6" fillId="0" borderId="0" xfId="0" applyFont="1"/>
    <xf numFmtId="0" fontId="15" fillId="0" borderId="0" xfId="0" applyFont="1" applyBorder="1" applyAlignment="1">
      <alignment wrapText="1"/>
    </xf>
    <xf numFmtId="0" fontId="8" fillId="0" borderId="9" xfId="0" applyFont="1" applyBorder="1" applyAlignment="1">
      <alignment horizontal="center" vertical="top"/>
    </xf>
    <xf numFmtId="165" fontId="8" fillId="0" borderId="4" xfId="0" applyNumberFormat="1" applyFont="1" applyBorder="1" applyAlignment="1">
      <alignment horizontal="center" vertical="top"/>
    </xf>
    <xf numFmtId="165" fontId="8" fillId="0" borderId="9" xfId="0" applyNumberFormat="1" applyFont="1" applyBorder="1" applyAlignment="1">
      <alignment horizontal="center" vertical="top"/>
    </xf>
    <xf numFmtId="0" fontId="8" fillId="7" borderId="4" xfId="0" applyFont="1" applyFill="1" applyBorder="1" applyAlignment="1">
      <alignment horizontal="center" vertical="top"/>
    </xf>
    <xf numFmtId="0" fontId="8" fillId="0" borderId="43" xfId="0" applyFont="1" applyBorder="1" applyAlignment="1">
      <alignment horizontal="center" vertical="top"/>
    </xf>
    <xf numFmtId="165" fontId="8" fillId="0" borderId="43" xfId="0" applyNumberFormat="1" applyFont="1" applyBorder="1" applyAlignment="1">
      <alignment horizontal="center" vertical="top"/>
    </xf>
    <xf numFmtId="0" fontId="10" fillId="0" borderId="43" xfId="0" applyFont="1" applyBorder="1" applyAlignment="1">
      <alignment horizontal="center" vertical="top"/>
    </xf>
    <xf numFmtId="0" fontId="8" fillId="0" borderId="38" xfId="0" applyFont="1" applyBorder="1" applyAlignment="1">
      <alignment vertical="top"/>
    </xf>
    <xf numFmtId="0" fontId="8" fillId="0" borderId="10" xfId="0" applyFont="1" applyBorder="1" applyAlignment="1">
      <alignment vertical="top"/>
    </xf>
    <xf numFmtId="0" fontId="7" fillId="0" borderId="22" xfId="0" applyFont="1" applyBorder="1" applyAlignment="1">
      <alignment horizontal="center" vertical="top" wrapText="1"/>
    </xf>
    <xf numFmtId="0" fontId="17" fillId="0" borderId="22" xfId="0" applyFont="1" applyBorder="1" applyAlignment="1">
      <alignment horizontal="center" vertical="top"/>
    </xf>
    <xf numFmtId="0" fontId="7" fillId="7" borderId="22" xfId="0" applyFont="1" applyFill="1" applyBorder="1" applyAlignment="1">
      <alignment horizontal="center" vertical="top" wrapText="1"/>
    </xf>
    <xf numFmtId="0" fontId="17" fillId="7" borderId="22" xfId="0" applyFont="1" applyFill="1" applyBorder="1" applyAlignment="1">
      <alignment horizontal="center" vertical="top"/>
    </xf>
    <xf numFmtId="165" fontId="17" fillId="0" borderId="22" xfId="0" applyNumberFormat="1" applyFont="1" applyBorder="1" applyAlignment="1">
      <alignment horizontal="center" vertical="top"/>
    </xf>
    <xf numFmtId="0" fontId="7" fillId="6" borderId="22" xfId="0" applyFont="1" applyFill="1" applyBorder="1" applyAlignment="1">
      <alignment horizontal="center" vertical="top" wrapText="1"/>
    </xf>
    <xf numFmtId="165" fontId="7" fillId="0" borderId="22" xfId="0" applyNumberFormat="1" applyFont="1" applyBorder="1" applyAlignment="1">
      <alignment horizontal="center" vertical="top"/>
    </xf>
    <xf numFmtId="0" fontId="7" fillId="0" borderId="22" xfId="0" applyFont="1" applyBorder="1" applyAlignment="1">
      <alignment horizontal="center" vertical="top"/>
    </xf>
    <xf numFmtId="0" fontId="7" fillId="0" borderId="22" xfId="0" applyFont="1" applyFill="1" applyBorder="1" applyAlignment="1">
      <alignment horizontal="center" vertical="top" wrapText="1"/>
    </xf>
    <xf numFmtId="165" fontId="8" fillId="0" borderId="22" xfId="0" applyNumberFormat="1" applyFont="1" applyBorder="1" applyAlignment="1">
      <alignment horizontal="center" vertical="top"/>
    </xf>
    <xf numFmtId="0" fontId="18" fillId="0" borderId="23" xfId="0" applyFont="1" applyBorder="1" applyAlignment="1">
      <alignment vertical="top"/>
    </xf>
    <xf numFmtId="0" fontId="18" fillId="0" borderId="26" xfId="0" applyFont="1" applyBorder="1" applyAlignment="1">
      <alignment vertical="top"/>
    </xf>
    <xf numFmtId="0" fontId="17" fillId="7" borderId="37" xfId="0" applyFont="1" applyFill="1" applyBorder="1" applyAlignment="1">
      <alignment horizontal="center" vertical="top"/>
    </xf>
    <xf numFmtId="0" fontId="7" fillId="0" borderId="4" xfId="0" applyFont="1" applyBorder="1" applyAlignment="1">
      <alignment horizontal="left" vertical="top" wrapText="1"/>
    </xf>
    <xf numFmtId="0" fontId="7" fillId="0" borderId="9" xfId="0" applyFont="1" applyFill="1" applyBorder="1" applyAlignment="1">
      <alignment horizontal="left" vertical="top" wrapText="1"/>
    </xf>
    <xf numFmtId="0" fontId="18" fillId="0" borderId="38" xfId="0" applyFont="1" applyBorder="1" applyAlignment="1">
      <alignment vertical="top"/>
    </xf>
    <xf numFmtId="0" fontId="18" fillId="0" borderId="10" xfId="0" applyFont="1" applyBorder="1" applyAlignment="1">
      <alignment vertical="top"/>
    </xf>
    <xf numFmtId="0" fontId="7" fillId="0" borderId="38" xfId="0" applyFont="1" applyBorder="1" applyAlignment="1">
      <alignment horizontal="left" vertical="top" wrapText="1"/>
    </xf>
    <xf numFmtId="0" fontId="20" fillId="0" borderId="0" xfId="0" applyFont="1"/>
    <xf numFmtId="0" fontId="21" fillId="3" borderId="7" xfId="0" applyFont="1" applyFill="1" applyBorder="1" applyAlignment="1">
      <alignment horizontal="center" vertical="top" wrapText="1"/>
    </xf>
    <xf numFmtId="0" fontId="7" fillId="0" borderId="4" xfId="0" applyFont="1" applyFill="1" applyBorder="1" applyAlignment="1">
      <alignment horizontal="left" vertical="top" wrapText="1"/>
    </xf>
    <xf numFmtId="0" fontId="17" fillId="0" borderId="4" xfId="0" applyFont="1" applyFill="1" applyBorder="1" applyAlignment="1">
      <alignment horizontal="left" vertical="top"/>
    </xf>
    <xf numFmtId="0" fontId="2" fillId="7" borderId="0" xfId="0" applyFont="1" applyFill="1"/>
    <xf numFmtId="0" fontId="8" fillId="0" borderId="4" xfId="0" applyFont="1" applyBorder="1" applyAlignment="1">
      <alignment horizontal="center" vertical="top"/>
    </xf>
    <xf numFmtId="0" fontId="21" fillId="2" borderId="7" xfId="0" applyFont="1" applyFill="1" applyBorder="1" applyAlignment="1">
      <alignment horizontal="center" textRotation="90" wrapText="1"/>
    </xf>
    <xf numFmtId="0" fontId="21" fillId="2" borderId="25" xfId="0" applyFont="1" applyFill="1" applyBorder="1" applyAlignment="1">
      <alignment horizontal="center" textRotation="90" wrapText="1"/>
    </xf>
    <xf numFmtId="0" fontId="21" fillId="2" borderId="11" xfId="0" applyFont="1" applyFill="1" applyBorder="1" applyAlignment="1">
      <alignment horizontal="center" textRotation="90" wrapText="1"/>
    </xf>
    <xf numFmtId="0" fontId="6" fillId="6" borderId="22" xfId="0" applyFont="1" applyFill="1" applyBorder="1"/>
    <xf numFmtId="0" fontId="0" fillId="0" borderId="0" xfId="0" applyAlignment="1">
      <alignment horizontal="left" wrapText="1"/>
    </xf>
    <xf numFmtId="0" fontId="9" fillId="0" borderId="0" xfId="0" applyFont="1" applyAlignment="1">
      <alignment vertical="top"/>
    </xf>
    <xf numFmtId="0" fontId="8" fillId="7" borderId="4" xfId="0" applyFont="1" applyFill="1" applyBorder="1" applyAlignment="1">
      <alignment horizontal="center" vertical="top" wrapText="1"/>
    </xf>
    <xf numFmtId="0" fontId="11" fillId="0" borderId="0" xfId="0" applyFont="1" applyAlignment="1">
      <alignment horizontal="left"/>
    </xf>
    <xf numFmtId="0" fontId="2" fillId="0" borderId="0" xfId="0" applyFont="1" applyAlignment="1">
      <alignment horizontal="left"/>
    </xf>
    <xf numFmtId="0" fontId="8" fillId="0" borderId="22" xfId="0" applyFont="1" applyBorder="1" applyAlignment="1">
      <alignment horizontal="left" vertical="top" wrapText="1"/>
    </xf>
    <xf numFmtId="0" fontId="8" fillId="0" borderId="22" xfId="0" applyFont="1" applyBorder="1" applyAlignment="1">
      <alignment horizontal="center" vertical="top"/>
    </xf>
    <xf numFmtId="165" fontId="7" fillId="0" borderId="22" xfId="0" applyNumberFormat="1" applyFont="1" applyBorder="1" applyAlignment="1">
      <alignment horizontal="center" vertical="top" wrapText="1"/>
    </xf>
    <xf numFmtId="0" fontId="7" fillId="6" borderId="4" xfId="0" applyFont="1" applyFill="1" applyBorder="1" applyAlignment="1">
      <alignment horizontal="center" vertical="top" wrapText="1"/>
    </xf>
    <xf numFmtId="0" fontId="8" fillId="0" borderId="4" xfId="0" applyFont="1" applyBorder="1" applyAlignment="1">
      <alignment horizontal="left" vertical="top" wrapText="1"/>
    </xf>
    <xf numFmtId="0" fontId="7" fillId="7" borderId="4" xfId="0" applyFont="1" applyFill="1" applyBorder="1" applyAlignment="1">
      <alignment horizontal="left" vertical="top" wrapText="1"/>
    </xf>
    <xf numFmtId="0" fontId="8" fillId="6" borderId="4" xfId="0" applyFont="1" applyFill="1" applyBorder="1" applyAlignment="1">
      <alignment horizontal="center" vertical="top" wrapText="1"/>
    </xf>
    <xf numFmtId="0" fontId="17" fillId="6" borderId="4" xfId="0" applyFont="1" applyFill="1" applyBorder="1" applyAlignment="1">
      <alignment horizontal="left" vertical="top"/>
    </xf>
    <xf numFmtId="165" fontId="24" fillId="0" borderId="22" xfId="0" applyNumberFormat="1" applyFont="1" applyBorder="1" applyAlignment="1">
      <alignment vertical="top"/>
    </xf>
    <xf numFmtId="0" fontId="18" fillId="0" borderId="21" xfId="0" applyFont="1" applyBorder="1" applyAlignment="1">
      <alignment vertical="top"/>
    </xf>
    <xf numFmtId="0" fontId="0" fillId="0" borderId="31" xfId="0" applyBorder="1"/>
    <xf numFmtId="165" fontId="8" fillId="0" borderId="22" xfId="0" applyNumberFormat="1" applyFont="1" applyFill="1" applyBorder="1" applyAlignment="1">
      <alignment horizontal="center" vertical="top"/>
    </xf>
    <xf numFmtId="165" fontId="7" fillId="0" borderId="22" xfId="0" applyNumberFormat="1" applyFont="1" applyBorder="1" applyAlignment="1">
      <alignment horizontal="left" vertical="top"/>
    </xf>
    <xf numFmtId="0" fontId="8" fillId="7" borderId="22" xfId="0" applyFont="1" applyFill="1" applyBorder="1" applyAlignment="1">
      <alignment horizontal="left" vertical="top"/>
    </xf>
    <xf numFmtId="0" fontId="7" fillId="6" borderId="4" xfId="0" applyFont="1" applyFill="1" applyBorder="1" applyAlignment="1">
      <alignment horizontal="left" vertical="top" wrapText="1"/>
    </xf>
    <xf numFmtId="0" fontId="25" fillId="0" borderId="0" xfId="0" applyFont="1"/>
    <xf numFmtId="0" fontId="17" fillId="6" borderId="9" xfId="0" applyFont="1" applyFill="1" applyBorder="1" applyAlignment="1">
      <alignment horizontal="left" vertical="top"/>
    </xf>
    <xf numFmtId="165" fontId="27" fillId="0" borderId="0" xfId="0" applyNumberFormat="1" applyFont="1"/>
    <xf numFmtId="165" fontId="8" fillId="6" borderId="22" xfId="0" applyNumberFormat="1" applyFont="1" applyFill="1" applyBorder="1" applyAlignment="1">
      <alignment horizontal="center" vertical="top"/>
    </xf>
    <xf numFmtId="0" fontId="17" fillId="6" borderId="22" xfId="0" applyFont="1" applyFill="1" applyBorder="1" applyAlignment="1">
      <alignment horizontal="center" vertical="top"/>
    </xf>
    <xf numFmtId="2" fontId="27" fillId="7" borderId="9" xfId="0" applyNumberFormat="1" applyFont="1" applyFill="1" applyBorder="1" applyAlignment="1">
      <alignment horizontal="center" vertical="center"/>
    </xf>
    <xf numFmtId="165" fontId="28" fillId="0" borderId="9" xfId="0" applyNumberFormat="1" applyFont="1" applyBorder="1" applyAlignment="1">
      <alignment horizontal="center" vertical="top"/>
    </xf>
    <xf numFmtId="0" fontId="28" fillId="6" borderId="4" xfId="0" applyFont="1" applyFill="1" applyBorder="1" applyAlignment="1">
      <alignment horizontal="center" vertical="top"/>
    </xf>
    <xf numFmtId="0" fontId="19" fillId="0" borderId="8" xfId="0" applyFont="1" applyBorder="1" applyAlignment="1">
      <alignment horizontal="left" vertical="top"/>
    </xf>
    <xf numFmtId="0" fontId="19" fillId="0" borderId="3" xfId="0" applyFont="1" applyBorder="1" applyAlignment="1">
      <alignment horizontal="left" vertical="top"/>
    </xf>
    <xf numFmtId="0" fontId="28" fillId="0" borderId="9" xfId="0" applyFont="1" applyBorder="1" applyAlignment="1">
      <alignment horizontal="left" vertical="top"/>
    </xf>
    <xf numFmtId="165" fontId="19" fillId="0" borderId="38" xfId="0" applyNumberFormat="1" applyFont="1" applyBorder="1" applyAlignment="1">
      <alignment horizontal="left" vertical="top"/>
    </xf>
    <xf numFmtId="0" fontId="19" fillId="0" borderId="38" xfId="0" applyFont="1" applyBorder="1" applyAlignment="1">
      <alignment horizontal="left" vertical="top"/>
    </xf>
    <xf numFmtId="0" fontId="28" fillId="0" borderId="4" xfId="0" applyFont="1" applyBorder="1" applyAlignment="1">
      <alignment horizontal="left" vertical="top"/>
    </xf>
    <xf numFmtId="165" fontId="19" fillId="0" borderId="10" xfId="0" applyNumberFormat="1" applyFont="1" applyBorder="1" applyAlignment="1">
      <alignment horizontal="left" vertical="top"/>
    </xf>
    <xf numFmtId="0" fontId="19" fillId="0" borderId="10" xfId="0" applyFont="1" applyBorder="1" applyAlignment="1">
      <alignment horizontal="left" vertical="top"/>
    </xf>
    <xf numFmtId="0" fontId="27" fillId="0" borderId="4" xfId="0" applyFont="1" applyBorder="1" applyAlignment="1">
      <alignment horizontal="left" vertical="top"/>
    </xf>
    <xf numFmtId="0" fontId="0" fillId="0" borderId="0" xfId="0" applyAlignment="1">
      <alignment wrapText="1"/>
    </xf>
    <xf numFmtId="0" fontId="8" fillId="0" borderId="9" xfId="0" applyFont="1" applyBorder="1" applyAlignment="1">
      <alignment horizontal="center" vertical="top" wrapText="1"/>
    </xf>
    <xf numFmtId="165" fontId="8" fillId="0" borderId="9" xfId="0" applyNumberFormat="1" applyFont="1" applyBorder="1" applyAlignment="1">
      <alignment horizontal="center" vertical="top" wrapText="1"/>
    </xf>
    <xf numFmtId="0" fontId="8" fillId="0" borderId="40" xfId="0" applyFont="1" applyBorder="1" applyAlignment="1">
      <alignment horizontal="center" vertical="top" wrapText="1"/>
    </xf>
    <xf numFmtId="0" fontId="8" fillId="0" borderId="40" xfId="0" applyFont="1" applyBorder="1" applyAlignment="1">
      <alignment horizontal="center" vertical="top"/>
    </xf>
    <xf numFmtId="0" fontId="8" fillId="6" borderId="4" xfId="0" applyFont="1" applyFill="1" applyBorder="1" applyAlignment="1">
      <alignment horizontal="center" vertical="top"/>
    </xf>
    <xf numFmtId="165" fontId="8" fillId="7" borderId="4" xfId="0" applyNumberFormat="1" applyFont="1" applyFill="1" applyBorder="1" applyAlignment="1">
      <alignment horizontal="center" vertical="top" wrapText="1"/>
    </xf>
    <xf numFmtId="0" fontId="8" fillId="0" borderId="43" xfId="0" applyFont="1" applyBorder="1" applyAlignment="1">
      <alignment horizontal="center" vertical="top" wrapText="1"/>
    </xf>
    <xf numFmtId="0" fontId="10" fillId="0" borderId="43" xfId="0" applyFont="1" applyBorder="1" applyAlignment="1">
      <alignment horizontal="center" vertical="top" wrapText="1"/>
    </xf>
    <xf numFmtId="0" fontId="7" fillId="0" borderId="22" xfId="0" applyFont="1" applyBorder="1" applyAlignment="1">
      <alignment horizontal="left" vertical="top" wrapText="1"/>
    </xf>
    <xf numFmtId="0" fontId="7" fillId="7" borderId="22" xfId="0" applyFont="1" applyFill="1" applyBorder="1" applyAlignment="1">
      <alignment horizontal="left" vertical="top" wrapText="1"/>
    </xf>
    <xf numFmtId="0" fontId="7" fillId="7" borderId="37" xfId="0" applyFont="1" applyFill="1" applyBorder="1" applyAlignment="1">
      <alignment horizontal="center" vertical="top" wrapText="1"/>
    </xf>
    <xf numFmtId="165" fontId="27" fillId="0" borderId="22" xfId="0" applyNumberFormat="1" applyFont="1" applyBorder="1" applyAlignment="1">
      <alignment horizontal="center" vertical="top"/>
    </xf>
    <xf numFmtId="0" fontId="7" fillId="0" borderId="36" xfId="0" applyFont="1" applyBorder="1" applyAlignment="1">
      <alignment vertical="top" wrapText="1"/>
    </xf>
    <xf numFmtId="0" fontId="7" fillId="0" borderId="37" xfId="0" applyFont="1" applyBorder="1" applyAlignment="1">
      <alignment horizontal="center" vertical="top" wrapText="1"/>
    </xf>
    <xf numFmtId="0" fontId="7" fillId="0" borderId="23" xfId="0" applyFont="1" applyBorder="1" applyAlignment="1">
      <alignment horizontal="center" vertical="top" wrapText="1"/>
    </xf>
    <xf numFmtId="165" fontId="27" fillId="0" borderId="4" xfId="0" applyNumberFormat="1" applyFont="1" applyFill="1" applyBorder="1" applyAlignment="1">
      <alignment horizontal="left" vertical="top"/>
    </xf>
    <xf numFmtId="165" fontId="8" fillId="0" borderId="9" xfId="0" applyNumberFormat="1" applyFont="1" applyFill="1" applyBorder="1" applyAlignment="1">
      <alignment horizontal="left" vertical="top"/>
    </xf>
    <xf numFmtId="165" fontId="27" fillId="0" borderId="9" xfId="0" applyNumberFormat="1" applyFont="1" applyFill="1" applyBorder="1" applyAlignment="1">
      <alignment horizontal="left" vertical="top"/>
    </xf>
    <xf numFmtId="0" fontId="28" fillId="7" borderId="4" xfId="0" applyFont="1" applyFill="1" applyBorder="1" applyAlignment="1">
      <alignment horizontal="left" vertical="top"/>
    </xf>
    <xf numFmtId="165" fontId="8" fillId="0" borderId="4" xfId="0" applyNumberFormat="1" applyFont="1" applyBorder="1" applyAlignment="1">
      <alignment horizontal="left" vertical="top"/>
    </xf>
    <xf numFmtId="0" fontId="6" fillId="0" borderId="0" xfId="0" applyFont="1" applyAlignment="1">
      <alignment vertical="top"/>
    </xf>
    <xf numFmtId="165" fontId="18" fillId="0" borderId="0" xfId="0" applyNumberFormat="1" applyFont="1" applyAlignment="1">
      <alignment vertical="top"/>
    </xf>
    <xf numFmtId="0" fontId="30" fillId="3" borderId="10" xfId="0" applyFont="1" applyFill="1" applyBorder="1" applyAlignment="1">
      <alignment horizontal="center" vertical="top" wrapText="1"/>
    </xf>
    <xf numFmtId="0" fontId="31" fillId="3" borderId="7" xfId="0" applyFont="1" applyFill="1" applyBorder="1" applyAlignment="1">
      <alignment horizontal="center" vertical="top" wrapText="1"/>
    </xf>
    <xf numFmtId="0" fontId="31" fillId="3" borderId="11" xfId="0" applyFont="1" applyFill="1" applyBorder="1" applyAlignment="1">
      <alignment horizontal="center" vertical="top" wrapText="1"/>
    </xf>
    <xf numFmtId="0" fontId="30" fillId="2" borderId="11" xfId="0" applyFont="1" applyFill="1" applyBorder="1" applyAlignment="1">
      <alignment horizontal="center" textRotation="90" wrapText="1"/>
    </xf>
    <xf numFmtId="0" fontId="32" fillId="6" borderId="38" xfId="0" applyFont="1" applyFill="1" applyBorder="1" applyAlignment="1">
      <alignment horizontal="center" vertical="top" wrapText="1"/>
    </xf>
    <xf numFmtId="0" fontId="32" fillId="6" borderId="4" xfId="0" applyFont="1" applyFill="1" applyBorder="1" applyAlignment="1">
      <alignment horizontal="center" vertical="top" wrapText="1"/>
    </xf>
    <xf numFmtId="0" fontId="32" fillId="0" borderId="3" xfId="0" applyFont="1" applyBorder="1" applyAlignment="1">
      <alignment horizontal="center" vertical="top" wrapText="1"/>
    </xf>
    <xf numFmtId="0" fontId="32" fillId="0" borderId="9" xfId="0" applyFont="1" applyBorder="1" applyAlignment="1">
      <alignment horizontal="center" vertical="top" wrapText="1"/>
    </xf>
    <xf numFmtId="0" fontId="32" fillId="0" borderId="38" xfId="0" applyFont="1" applyBorder="1" applyAlignment="1">
      <alignment horizontal="center" vertical="top" wrapText="1"/>
    </xf>
    <xf numFmtId="0" fontId="32" fillId="0" borderId="4" xfId="0" applyFont="1" applyBorder="1" applyAlignment="1">
      <alignment horizontal="center" vertical="top" wrapText="1"/>
    </xf>
    <xf numFmtId="0" fontId="32" fillId="0" borderId="9" xfId="0" applyFont="1" applyBorder="1" applyAlignment="1">
      <alignment horizontal="left" vertical="top" wrapText="1"/>
    </xf>
    <xf numFmtId="0" fontId="32" fillId="0" borderId="39" xfId="0" applyFont="1" applyBorder="1" applyAlignment="1">
      <alignment horizontal="center" vertical="top" wrapText="1"/>
    </xf>
    <xf numFmtId="0" fontId="32" fillId="0" borderId="40" xfId="0" applyFont="1" applyBorder="1" applyAlignment="1">
      <alignment horizontal="center" vertical="top" wrapText="1"/>
    </xf>
    <xf numFmtId="0" fontId="32" fillId="7" borderId="4" xfId="0" applyFont="1" applyFill="1" applyBorder="1" applyAlignment="1">
      <alignment horizontal="center" vertical="top" wrapText="1"/>
    </xf>
    <xf numFmtId="0" fontId="32" fillId="7" borderId="38" xfId="0" applyFont="1" applyFill="1" applyBorder="1" applyAlignment="1">
      <alignment horizontal="center" vertical="top" wrapText="1"/>
    </xf>
    <xf numFmtId="0" fontId="32" fillId="0" borderId="52"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42" xfId="0" applyFont="1" applyBorder="1" applyAlignment="1">
      <alignment horizontal="center" vertical="top" wrapText="1"/>
    </xf>
    <xf numFmtId="0" fontId="32" fillId="0" borderId="43" xfId="0" applyFont="1" applyBorder="1" applyAlignment="1">
      <alignment horizontal="center" vertical="top" wrapText="1"/>
    </xf>
    <xf numFmtId="0" fontId="35" fillId="0" borderId="43" xfId="0" applyFont="1" applyBorder="1" applyAlignment="1">
      <alignment horizontal="center" vertical="top" wrapText="1"/>
    </xf>
    <xf numFmtId="0" fontId="38" fillId="0" borderId="22" xfId="0" applyFont="1" applyBorder="1" applyAlignment="1">
      <alignment horizontal="center" vertical="top" wrapText="1"/>
    </xf>
    <xf numFmtId="0" fontId="38" fillId="7" borderId="22" xfId="0" applyFont="1" applyFill="1" applyBorder="1" applyAlignment="1">
      <alignment horizontal="center" vertical="top" wrapText="1"/>
    </xf>
    <xf numFmtId="0" fontId="32" fillId="0" borderId="22" xfId="0" applyFont="1" applyBorder="1" applyAlignment="1">
      <alignment horizontal="center" vertical="top" wrapText="1"/>
    </xf>
    <xf numFmtId="0" fontId="38" fillId="7" borderId="37" xfId="0" applyFont="1" applyFill="1" applyBorder="1" applyAlignment="1">
      <alignment horizontal="center" vertical="top" wrapText="1"/>
    </xf>
    <xf numFmtId="0" fontId="40" fillId="4" borderId="22" xfId="0" applyFont="1" applyFill="1" applyBorder="1" applyAlignment="1">
      <alignment horizontal="center" vertical="top" wrapText="1"/>
    </xf>
    <xf numFmtId="0" fontId="39" fillId="4" borderId="22" xfId="0" applyFont="1" applyFill="1" applyBorder="1" applyAlignment="1">
      <alignment horizontal="center" vertical="top" wrapText="1"/>
    </xf>
    <xf numFmtId="0" fontId="38" fillId="4" borderId="22" xfId="0" applyFont="1" applyFill="1" applyBorder="1" applyAlignment="1">
      <alignment horizontal="center" vertical="top" wrapText="1"/>
    </xf>
    <xf numFmtId="0" fontId="38" fillId="0" borderId="22" xfId="0" applyFont="1" applyFill="1" applyBorder="1" applyAlignment="1">
      <alignment horizontal="center" vertical="top" wrapText="1"/>
    </xf>
    <xf numFmtId="0" fontId="38" fillId="6" borderId="22" xfId="0" applyFont="1" applyFill="1" applyBorder="1" applyAlignment="1">
      <alignment horizontal="center" vertical="top" wrapText="1"/>
    </xf>
    <xf numFmtId="0" fontId="38" fillId="6" borderId="22" xfId="0" applyFont="1" applyFill="1" applyBorder="1" applyAlignment="1">
      <alignment horizontal="left" vertical="top" wrapText="1"/>
    </xf>
    <xf numFmtId="0" fontId="38" fillId="0" borderId="22" xfId="0" applyFont="1" applyBorder="1" applyAlignment="1">
      <alignment horizontal="left" vertical="top" wrapText="1"/>
    </xf>
    <xf numFmtId="0" fontId="38" fillId="7" borderId="22" xfId="0" applyFont="1" applyFill="1" applyBorder="1" applyAlignment="1">
      <alignment horizontal="left" vertical="top" wrapText="1"/>
    </xf>
    <xf numFmtId="0" fontId="32" fillId="6" borderId="22" xfId="0" applyFont="1" applyFill="1" applyBorder="1" applyAlignment="1">
      <alignment vertical="top" wrapText="1"/>
    </xf>
    <xf numFmtId="0" fontId="38" fillId="0" borderId="36" xfId="0" applyFont="1" applyBorder="1" applyAlignment="1">
      <alignment horizontal="center" vertical="top" wrapText="1"/>
    </xf>
    <xf numFmtId="0" fontId="38" fillId="0" borderId="36" xfId="0" applyFont="1" applyBorder="1" applyAlignment="1">
      <alignment vertical="top" wrapText="1"/>
    </xf>
    <xf numFmtId="0" fontId="38" fillId="0" borderId="37" xfId="0" applyFont="1" applyBorder="1" applyAlignment="1">
      <alignment horizontal="center" vertical="top" wrapText="1"/>
    </xf>
    <xf numFmtId="0" fontId="38" fillId="0" borderId="22" xfId="0" applyFont="1" applyBorder="1" applyAlignment="1">
      <alignment horizontal="left" vertical="top" wrapText="1"/>
    </xf>
    <xf numFmtId="0" fontId="38" fillId="0" borderId="37" xfId="0" applyFont="1" applyBorder="1" applyAlignment="1">
      <alignment horizontal="left" vertical="top" wrapText="1"/>
    </xf>
    <xf numFmtId="0" fontId="38" fillId="0" borderId="23" xfId="0" applyFont="1" applyBorder="1" applyAlignment="1">
      <alignment horizontal="center" vertical="top" wrapText="1"/>
    </xf>
    <xf numFmtId="0" fontId="38" fillId="0" borderId="24" xfId="0" applyFont="1" applyBorder="1" applyAlignment="1">
      <alignment horizontal="center" vertical="top" wrapText="1"/>
    </xf>
    <xf numFmtId="0" fontId="39" fillId="4" borderId="27" xfId="0" applyFont="1" applyFill="1" applyBorder="1" applyAlignment="1">
      <alignment horizontal="center" vertical="top" wrapText="1"/>
    </xf>
    <xf numFmtId="0" fontId="38" fillId="7" borderId="22" xfId="0" applyFont="1" applyFill="1" applyBorder="1" applyAlignment="1">
      <alignment horizontal="left" vertical="top" wrapText="1"/>
    </xf>
    <xf numFmtId="0" fontId="40" fillId="0" borderId="26" xfId="0" applyFont="1" applyBorder="1" applyAlignment="1">
      <alignment vertical="top"/>
    </xf>
    <xf numFmtId="0" fontId="40" fillId="4" borderId="1" xfId="0" applyFont="1" applyFill="1" applyBorder="1" applyAlignment="1">
      <alignment horizontal="center" vertical="top" wrapText="1"/>
    </xf>
    <xf numFmtId="0" fontId="39" fillId="4" borderId="15" xfId="0" applyFont="1" applyFill="1" applyBorder="1" applyAlignment="1">
      <alignment horizontal="center" vertical="top" wrapText="1"/>
    </xf>
    <xf numFmtId="0" fontId="39" fillId="4" borderId="5" xfId="0" applyFont="1" applyFill="1" applyBorder="1" applyAlignment="1">
      <alignment horizontal="center" vertical="top" wrapText="1"/>
    </xf>
    <xf numFmtId="0" fontId="38" fillId="4" borderId="1" xfId="0" applyFont="1" applyFill="1" applyBorder="1" applyAlignment="1">
      <alignment horizontal="center" vertical="top" wrapText="1"/>
    </xf>
    <xf numFmtId="0" fontId="38" fillId="0" borderId="3" xfId="0" applyFont="1" applyBorder="1" applyAlignment="1">
      <alignment horizontal="center" vertical="top" wrapText="1"/>
    </xf>
    <xf numFmtId="0" fontId="38" fillId="0" borderId="9" xfId="0" applyFont="1" applyBorder="1" applyAlignment="1">
      <alignment horizontal="left" vertical="top" wrapText="1"/>
    </xf>
    <xf numFmtId="0" fontId="38" fillId="0" borderId="9" xfId="0" applyFont="1" applyBorder="1" applyAlignment="1">
      <alignment horizontal="center" vertical="top" wrapText="1"/>
    </xf>
    <xf numFmtId="0" fontId="38" fillId="0" borderId="9" xfId="0" quotePrefix="1" applyFont="1" applyBorder="1" applyAlignment="1">
      <alignment horizontal="center" vertical="top" wrapText="1"/>
    </xf>
    <xf numFmtId="165" fontId="42" fillId="0" borderId="9" xfId="0" applyNumberFormat="1" applyFont="1" applyBorder="1" applyAlignment="1">
      <alignment horizontal="center" vertical="top"/>
    </xf>
    <xf numFmtId="0" fontId="42" fillId="0" borderId="9" xfId="0" applyFont="1" applyBorder="1" applyAlignment="1">
      <alignment horizontal="center" vertical="top"/>
    </xf>
    <xf numFmtId="0" fontId="38" fillId="4" borderId="38" xfId="0" applyFont="1" applyFill="1" applyBorder="1" applyAlignment="1">
      <alignment horizontal="center" vertical="top" wrapText="1"/>
    </xf>
    <xf numFmtId="0" fontId="39" fillId="4" borderId="21" xfId="0" applyFont="1" applyFill="1" applyBorder="1" applyAlignment="1">
      <alignment horizontal="center" vertical="top" wrapText="1"/>
    </xf>
    <xf numFmtId="0" fontId="39" fillId="4" borderId="10" xfId="0" applyFont="1" applyFill="1" applyBorder="1" applyAlignment="1">
      <alignment horizontal="center" vertical="top" wrapText="1"/>
    </xf>
    <xf numFmtId="0" fontId="38" fillId="0" borderId="3" xfId="0" applyFont="1" applyBorder="1" applyAlignment="1">
      <alignment horizontal="left" vertical="top" wrapText="1"/>
    </xf>
    <xf numFmtId="0" fontId="38" fillId="0" borderId="38" xfId="0" applyFont="1" applyBorder="1" applyAlignment="1">
      <alignment horizontal="left" vertical="top" wrapText="1"/>
    </xf>
    <xf numFmtId="0" fontId="38" fillId="0" borderId="4" xfId="0" applyFont="1" applyBorder="1" applyAlignment="1">
      <alignment horizontal="left" vertical="top" wrapText="1"/>
    </xf>
    <xf numFmtId="0" fontId="38" fillId="6" borderId="38" xfId="0" applyFont="1" applyFill="1" applyBorder="1" applyAlignment="1">
      <alignment horizontal="center" vertical="top" wrapText="1"/>
    </xf>
    <xf numFmtId="0" fontId="38" fillId="6" borderId="4" xfId="0" applyFont="1" applyFill="1" applyBorder="1" applyAlignment="1">
      <alignment horizontal="center" vertical="top" wrapText="1"/>
    </xf>
    <xf numFmtId="0" fontId="38" fillId="6" borderId="4" xfId="0" applyFont="1" applyFill="1" applyBorder="1" applyAlignment="1">
      <alignment horizontal="left" vertical="top" wrapText="1"/>
    </xf>
    <xf numFmtId="0" fontId="38" fillId="0" borderId="38" xfId="0" applyFont="1" applyBorder="1" applyAlignment="1">
      <alignment horizontal="center" vertical="top" wrapText="1"/>
    </xf>
    <xf numFmtId="0" fontId="43" fillId="0" borderId="4" xfId="0" applyFont="1" applyBorder="1" applyAlignment="1">
      <alignment horizontal="center" vertical="top" wrapText="1"/>
    </xf>
    <xf numFmtId="0" fontId="38" fillId="0" borderId="4" xfId="0" applyFont="1" applyBorder="1" applyAlignment="1">
      <alignment horizontal="center" vertical="top" wrapText="1"/>
    </xf>
    <xf numFmtId="0" fontId="38" fillId="0" borderId="39" xfId="0" applyFont="1" applyBorder="1" applyAlignment="1">
      <alignment horizontal="left" vertical="top" wrapText="1"/>
    </xf>
    <xf numFmtId="0" fontId="38" fillId="0" borderId="41" xfId="0" applyFont="1" applyBorder="1" applyAlignment="1">
      <alignment horizontal="left" vertical="top" wrapText="1"/>
    </xf>
    <xf numFmtId="0" fontId="38" fillId="0" borderId="10" xfId="0" applyFont="1" applyBorder="1" applyAlignment="1">
      <alignment horizontal="left" vertical="top" wrapText="1"/>
    </xf>
    <xf numFmtId="0" fontId="38" fillId="0" borderId="8" xfId="0" applyFont="1" applyBorder="1" applyAlignment="1">
      <alignment horizontal="left" vertical="top" wrapText="1"/>
    </xf>
    <xf numFmtId="0" fontId="38" fillId="0" borderId="38" xfId="0" applyFont="1" applyFill="1" applyBorder="1" applyAlignment="1">
      <alignment horizontal="center" vertical="top" wrapText="1"/>
    </xf>
    <xf numFmtId="0" fontId="38" fillId="0" borderId="4" xfId="0" applyFont="1" applyFill="1" applyBorder="1" applyAlignment="1">
      <alignment horizontal="left" vertical="top" wrapText="1"/>
    </xf>
    <xf numFmtId="0" fontId="38" fillId="0" borderId="5" xfId="0" applyFont="1" applyFill="1" applyBorder="1" applyAlignment="1">
      <alignment horizontal="left" vertical="top" wrapText="1"/>
    </xf>
    <xf numFmtId="0" fontId="38" fillId="0" borderId="38" xfId="0" applyFont="1" applyFill="1" applyBorder="1" applyAlignment="1">
      <alignment horizontal="left" vertical="top" wrapText="1"/>
    </xf>
    <xf numFmtId="0" fontId="39" fillId="4" borderId="15" xfId="0" applyFont="1" applyFill="1" applyBorder="1" applyAlignment="1">
      <alignment horizontal="left" vertical="top" wrapText="1"/>
    </xf>
    <xf numFmtId="0" fontId="39" fillId="4" borderId="5" xfId="0" applyFont="1" applyFill="1" applyBorder="1" applyAlignment="1">
      <alignment horizontal="left" vertical="top" wrapText="1"/>
    </xf>
    <xf numFmtId="0" fontId="17" fillId="7" borderId="9" xfId="0" applyFont="1" applyFill="1" applyBorder="1" applyAlignment="1">
      <alignment horizontal="left" vertical="top"/>
    </xf>
    <xf numFmtId="0" fontId="38" fillId="7" borderId="4" xfId="0" applyFont="1" applyFill="1" applyBorder="1" applyAlignment="1">
      <alignment horizontal="left" vertical="top" wrapText="1"/>
    </xf>
    <xf numFmtId="0" fontId="38" fillId="7" borderId="38" xfId="0" applyFont="1" applyFill="1" applyBorder="1" applyAlignment="1">
      <alignment horizontal="center" vertical="top" wrapText="1"/>
    </xf>
    <xf numFmtId="0" fontId="38" fillId="0" borderId="3" xfId="0" applyFont="1" applyFill="1" applyBorder="1" applyAlignment="1">
      <alignment horizontal="center" vertical="top" wrapText="1"/>
    </xf>
    <xf numFmtId="0" fontId="38" fillId="0" borderId="9" xfId="0" applyFont="1" applyFill="1" applyBorder="1" applyAlignment="1">
      <alignment horizontal="left" vertical="top" wrapText="1"/>
    </xf>
    <xf numFmtId="0" fontId="32" fillId="0" borderId="9" xfId="0" applyFont="1" applyFill="1" applyBorder="1" applyAlignment="1">
      <alignment horizontal="left" vertical="top" wrapText="1"/>
    </xf>
    <xf numFmtId="0" fontId="39" fillId="4" borderId="21" xfId="0" applyFont="1" applyFill="1" applyBorder="1" applyAlignment="1">
      <alignment horizontal="left" vertical="top" wrapText="1"/>
    </xf>
    <xf numFmtId="0" fontId="39" fillId="4" borderId="10" xfId="0" applyFont="1" applyFill="1" applyBorder="1" applyAlignment="1">
      <alignment horizontal="left" vertical="top" wrapText="1"/>
    </xf>
    <xf numFmtId="0" fontId="44" fillId="5" borderId="4" xfId="0" applyFont="1" applyFill="1" applyBorder="1" applyAlignment="1">
      <alignment horizontal="left" vertical="top"/>
    </xf>
    <xf numFmtId="0" fontId="38" fillId="4" borderId="2" xfId="0" applyFont="1" applyFill="1" applyBorder="1" applyAlignment="1">
      <alignment horizontal="center" vertical="top" wrapText="1"/>
    </xf>
    <xf numFmtId="0" fontId="39" fillId="4" borderId="16" xfId="0" applyFont="1" applyFill="1" applyBorder="1" applyAlignment="1">
      <alignment horizontal="left" vertical="top" wrapText="1"/>
    </xf>
    <xf numFmtId="0" fontId="39" fillId="4" borderId="0" xfId="0" applyFont="1" applyFill="1" applyBorder="1" applyAlignment="1">
      <alignment horizontal="left" vertical="top" wrapText="1"/>
    </xf>
    <xf numFmtId="0" fontId="32" fillId="6" borderId="4" xfId="0" applyFont="1" applyFill="1" applyBorder="1" applyAlignment="1">
      <alignment horizontal="left" vertical="top" wrapText="1"/>
    </xf>
    <xf numFmtId="0" fontId="32" fillId="0" borderId="9" xfId="0" applyFont="1" applyBorder="1" applyAlignment="1">
      <alignment horizontal="center" vertical="top"/>
    </xf>
    <xf numFmtId="165" fontId="32" fillId="0" borderId="4" xfId="0" applyNumberFormat="1" applyFont="1" applyBorder="1" applyAlignment="1">
      <alignment horizontal="center" vertical="top"/>
    </xf>
    <xf numFmtId="0" fontId="32" fillId="0" borderId="40" xfId="0" applyFont="1" applyBorder="1" applyAlignment="1">
      <alignment horizontal="left" vertical="top" wrapText="1"/>
    </xf>
    <xf numFmtId="0" fontId="32" fillId="0" borderId="4" xfId="0" applyFont="1" applyBorder="1" applyAlignment="1">
      <alignment horizontal="left" vertical="top" wrapText="1"/>
    </xf>
    <xf numFmtId="0" fontId="32" fillId="0" borderId="4" xfId="0" applyFont="1" applyBorder="1" applyAlignment="1">
      <alignment horizontal="center" vertical="top"/>
    </xf>
    <xf numFmtId="0" fontId="32" fillId="0" borderId="43" xfId="0" applyFont="1" applyBorder="1" applyAlignment="1">
      <alignment horizontal="left" vertical="top" wrapText="1"/>
    </xf>
    <xf numFmtId="165" fontId="32" fillId="0" borderId="43" xfId="0" applyNumberFormat="1" applyFont="1" applyBorder="1" applyAlignment="1">
      <alignment horizontal="center" vertical="top"/>
    </xf>
    <xf numFmtId="165" fontId="32" fillId="0" borderId="9" xfId="0" applyNumberFormat="1" applyFont="1" applyBorder="1" applyAlignment="1">
      <alignment horizontal="center" vertical="top"/>
    </xf>
    <xf numFmtId="165" fontId="32" fillId="0" borderId="22" xfId="0" applyNumberFormat="1" applyFont="1" applyBorder="1" applyAlignment="1">
      <alignment horizontal="center" vertical="top"/>
    </xf>
    <xf numFmtId="0" fontId="32" fillId="0" borderId="22" xfId="0" applyFont="1" applyBorder="1" applyAlignment="1">
      <alignment horizontal="left" vertical="top" wrapText="1"/>
    </xf>
    <xf numFmtId="165" fontId="44" fillId="0" borderId="22" xfId="0" applyNumberFormat="1" applyFont="1" applyBorder="1" applyAlignment="1">
      <alignment horizontal="center" vertical="top"/>
    </xf>
    <xf numFmtId="0" fontId="44" fillId="0" borderId="22" xfId="0" applyFont="1" applyBorder="1" applyAlignment="1">
      <alignment horizontal="center" vertical="top"/>
    </xf>
    <xf numFmtId="165" fontId="44" fillId="7" borderId="22" xfId="0" applyNumberFormat="1" applyFont="1" applyFill="1" applyBorder="1" applyAlignment="1">
      <alignment horizontal="center" vertical="top"/>
    </xf>
    <xf numFmtId="0" fontId="38" fillId="7" borderId="37" xfId="0" applyFont="1" applyFill="1" applyBorder="1" applyAlignment="1">
      <alignment horizontal="left" vertical="top" wrapText="1"/>
    </xf>
    <xf numFmtId="0" fontId="32" fillId="7" borderId="22" xfId="0" applyFont="1" applyFill="1" applyBorder="1" applyAlignment="1">
      <alignment horizontal="left" vertical="top" wrapText="1"/>
    </xf>
    <xf numFmtId="165" fontId="44" fillId="7" borderId="37" xfId="0" applyNumberFormat="1" applyFont="1" applyFill="1" applyBorder="1" applyAlignment="1">
      <alignment horizontal="center" vertical="top"/>
    </xf>
    <xf numFmtId="0" fontId="32" fillId="0" borderId="4" xfId="0" applyFont="1" applyBorder="1" applyAlignment="1">
      <alignment horizontal="left" vertical="top" wrapText="1"/>
    </xf>
    <xf numFmtId="0" fontId="32" fillId="7" borderId="37" xfId="0" applyFont="1" applyFill="1" applyBorder="1" applyAlignment="1">
      <alignment horizontal="left" vertical="top" wrapText="1"/>
    </xf>
    <xf numFmtId="165" fontId="38" fillId="0" borderId="22" xfId="0" applyNumberFormat="1" applyFont="1" applyBorder="1" applyAlignment="1">
      <alignment horizontal="center" vertical="top" wrapText="1"/>
    </xf>
    <xf numFmtId="165" fontId="38" fillId="0" borderId="22" xfId="0" applyNumberFormat="1" applyFont="1" applyBorder="1" applyAlignment="1">
      <alignment horizontal="center" vertical="top"/>
    </xf>
    <xf numFmtId="0" fontId="32" fillId="0" borderId="22" xfId="0" applyFont="1" applyBorder="1" applyAlignment="1">
      <alignment horizontal="center" vertical="top"/>
    </xf>
    <xf numFmtId="0" fontId="38" fillId="0" borderId="22" xfId="0" applyFont="1" applyFill="1" applyBorder="1" applyAlignment="1">
      <alignment horizontal="left" vertical="top" wrapText="1"/>
    </xf>
    <xf numFmtId="165" fontId="38" fillId="0" borderId="22" xfId="0" applyNumberFormat="1" applyFont="1" applyFill="1" applyBorder="1" applyAlignment="1">
      <alignment horizontal="center" vertical="top"/>
    </xf>
    <xf numFmtId="0" fontId="32" fillId="0" borderId="10" xfId="0" applyFont="1" applyBorder="1" applyAlignment="1">
      <alignment horizontal="left" vertical="top" wrapText="1"/>
    </xf>
    <xf numFmtId="0" fontId="38" fillId="0" borderId="22" xfId="0" applyFont="1" applyBorder="1" applyAlignment="1">
      <alignment horizontal="center" vertical="top" wrapText="1"/>
    </xf>
    <xf numFmtId="0" fontId="38" fillId="0" borderId="22" xfId="0" applyFont="1" applyBorder="1" applyAlignment="1">
      <alignment horizontal="left" vertical="top" wrapText="1"/>
    </xf>
    <xf numFmtId="0" fontId="38" fillId="6" borderId="4" xfId="0" applyFont="1" applyFill="1" applyBorder="1" applyAlignment="1">
      <alignment horizontal="left" vertical="top" wrapText="1"/>
    </xf>
    <xf numFmtId="0" fontId="38" fillId="0" borderId="3" xfId="0" applyFont="1" applyBorder="1" applyAlignment="1">
      <alignment horizontal="center" vertical="top" wrapText="1"/>
    </xf>
    <xf numFmtId="0" fontId="38" fillId="0" borderId="4" xfId="0" applyFont="1" applyBorder="1" applyAlignment="1">
      <alignment horizontal="left" vertical="top" wrapText="1"/>
    </xf>
    <xf numFmtId="0" fontId="38" fillId="0" borderId="9" xfId="0" applyFont="1" applyBorder="1" applyAlignment="1">
      <alignment horizontal="left" vertical="top" wrapText="1"/>
    </xf>
    <xf numFmtId="0" fontId="38" fillId="0" borderId="1" xfId="0" applyFont="1" applyFill="1" applyBorder="1" applyAlignment="1">
      <alignment horizontal="center" vertical="top" wrapText="1"/>
    </xf>
    <xf numFmtId="0" fontId="38" fillId="0" borderId="9" xfId="0" applyFont="1" applyFill="1" applyBorder="1" applyAlignment="1">
      <alignment horizontal="left" vertical="top" wrapText="1"/>
    </xf>
    <xf numFmtId="0" fontId="38" fillId="0" borderId="4" xfId="0" applyFont="1" applyFill="1" applyBorder="1" applyAlignment="1">
      <alignment horizontal="left" vertical="top" wrapText="1"/>
    </xf>
    <xf numFmtId="0" fontId="38" fillId="0" borderId="3" xfId="0" applyFont="1" applyFill="1" applyBorder="1" applyAlignment="1">
      <alignment horizontal="left" vertical="top" wrapText="1"/>
    </xf>
    <xf numFmtId="0" fontId="45" fillId="0" borderId="22" xfId="0" applyFont="1" applyBorder="1" applyAlignment="1">
      <alignment horizontal="left" vertical="top" wrapText="1"/>
    </xf>
    <xf numFmtId="0" fontId="45" fillId="0" borderId="22" xfId="0" applyFont="1" applyBorder="1" applyAlignment="1">
      <alignment horizontal="center" vertical="top" wrapText="1"/>
    </xf>
    <xf numFmtId="165" fontId="45" fillId="0" borderId="22" xfId="0" applyNumberFormat="1" applyFont="1" applyBorder="1" applyAlignment="1">
      <alignment horizontal="center" vertical="top"/>
    </xf>
    <xf numFmtId="165" fontId="46" fillId="0" borderId="22" xfId="0" applyNumberFormat="1" applyFont="1" applyBorder="1" applyAlignment="1">
      <alignment horizontal="center" vertical="top"/>
    </xf>
    <xf numFmtId="0" fontId="46" fillId="0" borderId="22" xfId="0" applyFont="1" applyBorder="1" applyAlignment="1">
      <alignment horizontal="center" vertical="top"/>
    </xf>
    <xf numFmtId="0" fontId="47" fillId="0" borderId="22" xfId="0" applyFont="1" applyBorder="1" applyAlignment="1">
      <alignment horizontal="center" vertical="top"/>
    </xf>
    <xf numFmtId="0" fontId="45" fillId="7" borderId="22" xfId="0" applyFont="1" applyFill="1" applyBorder="1" applyAlignment="1">
      <alignment horizontal="left" vertical="top" wrapText="1"/>
    </xf>
    <xf numFmtId="0" fontId="45" fillId="7" borderId="22" xfId="0" applyFont="1" applyFill="1" applyBorder="1" applyAlignment="1">
      <alignment horizontal="center" vertical="top" wrapText="1"/>
    </xf>
    <xf numFmtId="0" fontId="45" fillId="0" borderId="22" xfId="0" applyFont="1" applyBorder="1" applyAlignment="1">
      <alignment horizontal="center" vertical="top"/>
    </xf>
    <xf numFmtId="0" fontId="46" fillId="0" borderId="22" xfId="0" applyFont="1" applyBorder="1" applyAlignment="1">
      <alignment horizontal="left" vertical="top" wrapText="1"/>
    </xf>
    <xf numFmtId="2" fontId="45" fillId="0" borderId="22" xfId="0" applyNumberFormat="1" applyFont="1" applyBorder="1" applyAlignment="1">
      <alignment horizontal="center" vertical="top"/>
    </xf>
    <xf numFmtId="0" fontId="38" fillId="0" borderId="22" xfId="0" applyFont="1" applyBorder="1" applyAlignment="1">
      <alignment horizontal="center" vertical="top"/>
    </xf>
    <xf numFmtId="165" fontId="45" fillId="0" borderId="0" xfId="0" applyNumberFormat="1" applyFont="1" applyAlignment="1">
      <alignment vertical="top"/>
    </xf>
    <xf numFmtId="165" fontId="47" fillId="0" borderId="22" xfId="0" applyNumberFormat="1" applyFont="1" applyBorder="1" applyAlignment="1">
      <alignment horizontal="center" vertical="top"/>
    </xf>
    <xf numFmtId="165" fontId="47" fillId="7" borderId="22" xfId="0" applyNumberFormat="1" applyFont="1" applyFill="1" applyBorder="1" applyAlignment="1">
      <alignment horizontal="center" vertical="top"/>
    </xf>
    <xf numFmtId="165" fontId="46" fillId="7" borderId="22" xfId="0" applyNumberFormat="1" applyFont="1" applyFill="1" applyBorder="1" applyAlignment="1">
      <alignment horizontal="center" vertical="top"/>
    </xf>
    <xf numFmtId="0" fontId="32" fillId="0" borderId="39" xfId="0" applyFont="1" applyFill="1" applyBorder="1" applyAlignment="1">
      <alignment vertical="top" wrapText="1"/>
    </xf>
    <xf numFmtId="0" fontId="38" fillId="0" borderId="41" xfId="0" applyFont="1" applyFill="1" applyBorder="1" applyAlignment="1">
      <alignment horizontal="left" vertical="top" wrapText="1"/>
    </xf>
    <xf numFmtId="0" fontId="32" fillId="0" borderId="39" xfId="0" applyFont="1" applyFill="1" applyBorder="1" applyAlignment="1">
      <alignment horizontal="left" vertical="top" wrapText="1"/>
    </xf>
    <xf numFmtId="0" fontId="32" fillId="0" borderId="2" xfId="0" applyFont="1" applyFill="1" applyBorder="1" applyAlignment="1">
      <alignment vertical="top" wrapText="1"/>
    </xf>
    <xf numFmtId="0" fontId="32" fillId="0" borderId="1" xfId="0" applyFont="1" applyFill="1" applyBorder="1" applyAlignment="1">
      <alignment horizontal="left" vertical="top" wrapText="1"/>
    </xf>
    <xf numFmtId="2" fontId="48" fillId="7" borderId="9" xfId="0" applyNumberFormat="1" applyFont="1" applyFill="1" applyBorder="1" applyAlignment="1">
      <alignment horizontal="center" vertical="center"/>
    </xf>
    <xf numFmtId="49" fontId="48" fillId="7" borderId="9" xfId="0" applyNumberFormat="1" applyFont="1" applyFill="1" applyBorder="1" applyAlignment="1">
      <alignment horizontal="center" vertical="center"/>
    </xf>
    <xf numFmtId="165" fontId="48" fillId="7" borderId="9" xfId="0" applyNumberFormat="1" applyFont="1" applyFill="1" applyBorder="1" applyAlignment="1">
      <alignment horizontal="center" vertical="center"/>
    </xf>
    <xf numFmtId="0" fontId="42" fillId="0" borderId="4" xfId="0" applyFont="1" applyBorder="1" applyAlignment="1">
      <alignment horizontal="center" vertical="top" wrapText="1"/>
    </xf>
    <xf numFmtId="165" fontId="48" fillId="7" borderId="4" xfId="0" applyNumberFormat="1" applyFont="1" applyFill="1" applyBorder="1" applyAlignment="1">
      <alignment horizontal="center" vertical="top"/>
    </xf>
    <xf numFmtId="165" fontId="48" fillId="0" borderId="4" xfId="0" applyNumberFormat="1" applyFont="1" applyBorder="1" applyAlignment="1">
      <alignment horizontal="center" vertical="top"/>
    </xf>
    <xf numFmtId="0" fontId="8" fillId="0" borderId="10" xfId="0" applyFont="1" applyBorder="1" applyAlignment="1">
      <alignment horizontal="left" vertical="top" wrapText="1"/>
    </xf>
    <xf numFmtId="165" fontId="42" fillId="0" borderId="8" xfId="0" applyNumberFormat="1" applyFont="1" applyBorder="1" applyAlignment="1">
      <alignment horizontal="left" vertical="top"/>
    </xf>
    <xf numFmtId="165" fontId="42" fillId="0" borderId="3" xfId="0" applyNumberFormat="1" applyFont="1" applyBorder="1" applyAlignment="1">
      <alignment horizontal="left" vertical="top"/>
    </xf>
    <xf numFmtId="165" fontId="42" fillId="0" borderId="38" xfId="0" applyNumberFormat="1" applyFont="1" applyBorder="1" applyAlignment="1">
      <alignment horizontal="left" vertical="top"/>
    </xf>
    <xf numFmtId="0" fontId="42" fillId="0" borderId="8" xfId="0" applyFont="1" applyBorder="1" applyAlignment="1">
      <alignment horizontal="left" vertical="top"/>
    </xf>
    <xf numFmtId="0" fontId="49" fillId="0" borderId="9" xfId="0" applyFont="1" applyBorder="1" applyAlignment="1">
      <alignment horizontal="left" vertical="top"/>
    </xf>
    <xf numFmtId="165" fontId="44" fillId="0" borderId="4" xfId="0" applyNumberFormat="1" applyFont="1" applyFill="1" applyBorder="1" applyAlignment="1">
      <alignment horizontal="left" vertical="top"/>
    </xf>
    <xf numFmtId="165" fontId="44" fillId="0" borderId="5" xfId="0" applyNumberFormat="1" applyFont="1" applyFill="1" applyBorder="1" applyAlignment="1">
      <alignment horizontal="center" vertical="top"/>
    </xf>
    <xf numFmtId="165" fontId="44" fillId="0" borderId="38" xfId="0" applyNumberFormat="1" applyFont="1" applyFill="1" applyBorder="1" applyAlignment="1">
      <alignment horizontal="center" vertical="top"/>
    </xf>
    <xf numFmtId="0" fontId="32" fillId="0" borderId="4" xfId="0" applyFont="1" applyFill="1" applyBorder="1" applyAlignment="1">
      <alignment horizontal="left" vertical="top" wrapText="1"/>
    </xf>
    <xf numFmtId="165" fontId="48" fillId="0" borderId="4" xfId="0" applyNumberFormat="1" applyFont="1" applyFill="1" applyBorder="1" applyAlignment="1">
      <alignment horizontal="left" vertical="top"/>
    </xf>
    <xf numFmtId="165" fontId="32" fillId="0" borderId="4" xfId="0" applyNumberFormat="1" applyFont="1" applyBorder="1" applyAlignment="1">
      <alignment horizontal="left" vertical="top"/>
    </xf>
    <xf numFmtId="165" fontId="42" fillId="0" borderId="4" xfId="0" applyNumberFormat="1" applyFont="1" applyBorder="1" applyAlignment="1">
      <alignment horizontal="left" vertical="top"/>
    </xf>
    <xf numFmtId="165" fontId="32" fillId="0" borderId="4" xfId="0" applyNumberFormat="1" applyFont="1" applyFill="1" applyBorder="1" applyAlignment="1">
      <alignment horizontal="left" vertical="top"/>
    </xf>
    <xf numFmtId="0" fontId="32" fillId="0" borderId="9" xfId="0" applyFont="1" applyFill="1" applyBorder="1" applyAlignment="1">
      <alignment horizontal="left" vertical="top"/>
    </xf>
    <xf numFmtId="165" fontId="32" fillId="0" borderId="9" xfId="0" applyNumberFormat="1" applyFont="1" applyFill="1" applyBorder="1" applyAlignment="1">
      <alignment horizontal="left" vertical="top"/>
    </xf>
    <xf numFmtId="165" fontId="48" fillId="0" borderId="9" xfId="0" applyNumberFormat="1" applyFont="1" applyFill="1" applyBorder="1" applyAlignment="1">
      <alignment horizontal="left" vertical="top"/>
    </xf>
    <xf numFmtId="165" fontId="49" fillId="0" borderId="9" xfId="0" applyNumberFormat="1" applyFont="1" applyFill="1" applyBorder="1" applyAlignment="1">
      <alignment horizontal="left" vertical="top"/>
    </xf>
    <xf numFmtId="0" fontId="49" fillId="0" borderId="9" xfId="0" applyFont="1" applyFill="1" applyBorder="1" applyAlignment="1">
      <alignment horizontal="left" vertical="top"/>
    </xf>
    <xf numFmtId="0" fontId="38" fillId="0" borderId="39" xfId="0" applyFont="1" applyBorder="1" applyAlignment="1">
      <alignment horizontal="left" vertical="top" wrapText="1"/>
    </xf>
    <xf numFmtId="0" fontId="38" fillId="0" borderId="41" xfId="0" applyFont="1" applyBorder="1" applyAlignment="1">
      <alignment horizontal="left" vertical="top" wrapText="1"/>
    </xf>
    <xf numFmtId="0" fontId="38" fillId="0" borderId="42" xfId="0" applyFont="1" applyBorder="1" applyAlignment="1">
      <alignment horizontal="left" vertical="top" wrapText="1"/>
    </xf>
    <xf numFmtId="165" fontId="38" fillId="0" borderId="41" xfId="0" applyNumberFormat="1" applyFont="1" applyBorder="1" applyAlignment="1">
      <alignment horizontal="left" vertical="top" wrapText="1"/>
    </xf>
    <xf numFmtId="0" fontId="32" fillId="0" borderId="4" xfId="0" applyFont="1" applyBorder="1" applyAlignment="1">
      <alignment horizontal="left" vertical="top" wrapText="1"/>
    </xf>
    <xf numFmtId="0" fontId="38" fillId="0" borderId="22" xfId="0" applyFont="1" applyBorder="1" applyAlignment="1">
      <alignment horizontal="center" vertical="top" wrapText="1"/>
    </xf>
    <xf numFmtId="0" fontId="38" fillId="7" borderId="22" xfId="0" applyFont="1" applyFill="1" applyBorder="1" applyAlignment="1">
      <alignment horizontal="left" vertical="top" wrapText="1"/>
    </xf>
    <xf numFmtId="0" fontId="38" fillId="0" borderId="22" xfId="0" applyFont="1" applyBorder="1" applyAlignment="1">
      <alignment horizontal="left" vertical="top" wrapText="1"/>
    </xf>
    <xf numFmtId="0" fontId="38" fillId="0" borderId="22" xfId="0" applyFont="1" applyBorder="1" applyAlignment="1">
      <alignment horizontal="left" vertical="top" wrapText="1"/>
    </xf>
    <xf numFmtId="0" fontId="38" fillId="0" borderId="22" xfId="0" applyFont="1" applyBorder="1" applyAlignment="1">
      <alignment horizontal="center" vertical="top" wrapText="1"/>
    </xf>
    <xf numFmtId="0" fontId="32" fillId="0" borderId="4" xfId="0" applyFont="1" applyBorder="1" applyAlignment="1">
      <alignment horizontal="left" vertical="top" wrapText="1"/>
    </xf>
    <xf numFmtId="0" fontId="38" fillId="0" borderId="22" xfId="0" applyFont="1" applyBorder="1" applyAlignment="1">
      <alignment horizontal="left" vertical="top" wrapText="1"/>
    </xf>
    <xf numFmtId="165" fontId="32" fillId="0" borderId="9" xfId="0" applyNumberFormat="1" applyFont="1" applyBorder="1" applyAlignment="1">
      <alignment horizontal="center" vertical="top" wrapText="1"/>
    </xf>
    <xf numFmtId="0" fontId="32" fillId="7" borderId="4" xfId="0" applyFont="1" applyFill="1" applyBorder="1" applyAlignment="1">
      <alignment horizontal="left" vertical="top" wrapText="1"/>
    </xf>
    <xf numFmtId="0" fontId="30" fillId="0" borderId="10" xfId="0" applyFont="1" applyBorder="1" applyAlignment="1">
      <alignment vertical="top"/>
    </xf>
    <xf numFmtId="0" fontId="32" fillId="0" borderId="10" xfId="0" applyFont="1" applyBorder="1" applyAlignment="1">
      <alignment vertical="top"/>
    </xf>
    <xf numFmtId="165" fontId="31" fillId="0" borderId="38" xfId="0" applyNumberFormat="1" applyFont="1" applyBorder="1" applyAlignment="1">
      <alignment vertical="top"/>
    </xf>
    <xf numFmtId="165" fontId="38" fillId="7" borderId="22" xfId="0" applyNumberFormat="1" applyFont="1" applyFill="1" applyBorder="1" applyAlignment="1">
      <alignment horizontal="center" vertical="top"/>
    </xf>
    <xf numFmtId="0" fontId="32" fillId="0" borderId="4" xfId="0" applyFont="1" applyBorder="1" applyAlignment="1">
      <alignment horizontal="left" vertical="top" wrapText="1"/>
    </xf>
    <xf numFmtId="165" fontId="48" fillId="0" borderId="22" xfId="0" applyNumberFormat="1" applyFont="1" applyBorder="1" applyAlignment="1">
      <alignment horizontal="center" vertical="top"/>
    </xf>
    <xf numFmtId="2" fontId="48" fillId="0" borderId="22" xfId="0" applyNumberFormat="1" applyFont="1" applyBorder="1" applyAlignment="1">
      <alignment horizontal="center" vertical="top"/>
    </xf>
    <xf numFmtId="0" fontId="32" fillId="0" borderId="4" xfId="0" applyFont="1" applyBorder="1" applyAlignment="1">
      <alignment horizontal="left" vertical="top" wrapText="1"/>
    </xf>
    <xf numFmtId="165" fontId="32" fillId="6" borderId="4" xfId="0" applyNumberFormat="1" applyFont="1" applyFill="1" applyBorder="1" applyAlignment="1">
      <alignment horizontal="center" vertical="top"/>
    </xf>
    <xf numFmtId="0" fontId="38" fillId="0" borderId="4" xfId="0" applyFont="1" applyBorder="1" applyAlignment="1">
      <alignment horizontal="left" vertical="top" wrapText="1"/>
    </xf>
    <xf numFmtId="0" fontId="38" fillId="6" borderId="4" xfId="0" applyFont="1" applyFill="1" applyBorder="1" applyAlignment="1">
      <alignment horizontal="left" vertical="top" wrapText="1"/>
    </xf>
    <xf numFmtId="0" fontId="38" fillId="7" borderId="4" xfId="0" applyFont="1" applyFill="1" applyBorder="1" applyAlignment="1">
      <alignment horizontal="left" vertical="top" wrapText="1"/>
    </xf>
    <xf numFmtId="0" fontId="38" fillId="7" borderId="4" xfId="0" applyFont="1" applyFill="1" applyBorder="1" applyAlignment="1">
      <alignment horizontal="left" vertical="top" wrapText="1"/>
    </xf>
    <xf numFmtId="165" fontId="49" fillId="7" borderId="4" xfId="0" applyNumberFormat="1" applyFont="1" applyFill="1" applyBorder="1" applyAlignment="1">
      <alignment horizontal="left" vertical="top"/>
    </xf>
    <xf numFmtId="0" fontId="44" fillId="7" borderId="4" xfId="0" applyFont="1" applyFill="1" applyBorder="1" applyAlignment="1">
      <alignment horizontal="left" vertical="top"/>
    </xf>
    <xf numFmtId="0" fontId="44" fillId="7" borderId="9" xfId="0" applyFont="1" applyFill="1" applyBorder="1" applyAlignment="1">
      <alignment horizontal="left" vertical="top"/>
    </xf>
    <xf numFmtId="0" fontId="38" fillId="7" borderId="22" xfId="0" applyFont="1" applyFill="1" applyBorder="1" applyAlignment="1">
      <alignment horizontal="left" vertical="top" wrapText="1"/>
    </xf>
    <xf numFmtId="0" fontId="38" fillId="0" borderId="9" xfId="0" applyFont="1" applyFill="1" applyBorder="1" applyAlignment="1">
      <alignment horizontal="left" vertical="top" wrapText="1"/>
    </xf>
    <xf numFmtId="0" fontId="38" fillId="0" borderId="36" xfId="0" applyFont="1" applyBorder="1" applyAlignment="1">
      <alignment horizontal="left" vertical="top" wrapText="1"/>
    </xf>
    <xf numFmtId="0" fontId="32" fillId="0" borderId="4" xfId="0" applyFont="1" applyBorder="1" applyAlignment="1">
      <alignment horizontal="left" vertical="top" wrapText="1"/>
    </xf>
    <xf numFmtId="0" fontId="38" fillId="0" borderId="22" xfId="0" applyFont="1" applyBorder="1" applyAlignment="1">
      <alignment horizontal="left" vertical="top" wrapText="1"/>
    </xf>
    <xf numFmtId="0" fontId="38" fillId="0" borderId="22" xfId="0" applyFont="1" applyBorder="1" applyAlignment="1">
      <alignment horizontal="center" vertical="top" wrapText="1"/>
    </xf>
    <xf numFmtId="0" fontId="38" fillId="0" borderId="4" xfId="0" applyFont="1" applyBorder="1" applyAlignment="1">
      <alignment horizontal="left" vertical="top" wrapText="1"/>
    </xf>
    <xf numFmtId="0" fontId="2" fillId="6" borderId="0" xfId="0" applyFont="1" applyFill="1" applyAlignment="1">
      <alignment horizontal="center" vertical="top" wrapText="1"/>
    </xf>
    <xf numFmtId="0" fontId="2" fillId="6" borderId="22" xfId="0" applyFont="1" applyFill="1" applyBorder="1"/>
    <xf numFmtId="0" fontId="32" fillId="6" borderId="22" xfId="0" applyFont="1" applyFill="1" applyBorder="1" applyAlignment="1">
      <alignment horizontal="left" vertical="top" wrapText="1"/>
    </xf>
    <xf numFmtId="0" fontId="38" fillId="0" borderId="22" xfId="0" applyFont="1" applyBorder="1" applyAlignment="1">
      <alignment vertical="top" wrapText="1"/>
    </xf>
    <xf numFmtId="165" fontId="38" fillId="0" borderId="22" xfId="0" applyNumberFormat="1" applyFont="1" applyBorder="1" applyAlignment="1">
      <alignment horizontal="left" vertical="top"/>
    </xf>
    <xf numFmtId="165" fontId="32" fillId="7" borderId="22" xfId="0" applyNumberFormat="1" applyFont="1" applyFill="1" applyBorder="1" applyAlignment="1">
      <alignment horizontal="center" vertical="top"/>
    </xf>
    <xf numFmtId="165" fontId="32" fillId="6" borderId="22" xfId="0" applyNumberFormat="1" applyFont="1" applyFill="1" applyBorder="1" applyAlignment="1">
      <alignment horizontal="center" vertical="top"/>
    </xf>
    <xf numFmtId="165" fontId="48" fillId="0" borderId="4" xfId="0" applyNumberFormat="1" applyFont="1" applyBorder="1" applyAlignment="1">
      <alignment horizontal="left" vertical="top"/>
    </xf>
    <xf numFmtId="0" fontId="24" fillId="0" borderId="10" xfId="0" applyFont="1" applyBorder="1" applyAlignment="1">
      <alignment vertical="top"/>
    </xf>
    <xf numFmtId="165" fontId="52" fillId="0" borderId="38" xfId="0" applyNumberFormat="1" applyFont="1" applyBorder="1" applyAlignment="1">
      <alignment vertical="top"/>
    </xf>
    <xf numFmtId="165" fontId="52" fillId="0" borderId="10" xfId="0" applyNumberFormat="1" applyFont="1" applyBorder="1" applyAlignment="1">
      <alignment vertical="top"/>
    </xf>
    <xf numFmtId="0" fontId="44" fillId="7" borderId="22" xfId="0" applyFont="1" applyFill="1" applyBorder="1" applyAlignment="1">
      <alignment horizontal="center" vertical="top"/>
    </xf>
    <xf numFmtId="165" fontId="2" fillId="0" borderId="0" xfId="0" applyNumberFormat="1" applyFont="1"/>
    <xf numFmtId="0" fontId="45" fillId="0" borderId="22" xfId="0" applyFont="1" applyBorder="1" applyAlignment="1">
      <alignment vertical="top" wrapText="1"/>
    </xf>
    <xf numFmtId="165" fontId="45" fillId="0" borderId="22" xfId="0" applyNumberFormat="1" applyFont="1" applyBorder="1" applyAlignment="1">
      <alignment horizontal="left" vertical="top"/>
    </xf>
    <xf numFmtId="164" fontId="7" fillId="0" borderId="24" xfId="0" applyNumberFormat="1" applyFont="1" applyBorder="1" applyAlignment="1">
      <alignment vertical="top"/>
    </xf>
    <xf numFmtId="164" fontId="7" fillId="0" borderId="22" xfId="0" applyNumberFormat="1" applyFont="1" applyBorder="1" applyAlignment="1">
      <alignment horizontal="center" vertical="top"/>
    </xf>
    <xf numFmtId="165" fontId="27" fillId="0" borderId="4" xfId="0" applyNumberFormat="1" applyFont="1" applyBorder="1" applyAlignment="1">
      <alignment horizontal="left" vertical="top"/>
    </xf>
    <xf numFmtId="0" fontId="53" fillId="0" borderId="0" xfId="0" applyFont="1"/>
    <xf numFmtId="0" fontId="16" fillId="0" borderId="8" xfId="0" applyFont="1" applyBorder="1" applyAlignment="1">
      <alignment horizontal="center"/>
    </xf>
    <xf numFmtId="0" fontId="16" fillId="0" borderId="0" xfId="0" applyFont="1" applyAlignment="1">
      <alignment horizontal="center" wrapText="1"/>
    </xf>
    <xf numFmtId="0" fontId="32" fillId="0" borderId="21" xfId="0" applyFont="1" applyBorder="1" applyAlignment="1">
      <alignment horizontal="justify" vertical="top" wrapText="1"/>
    </xf>
    <xf numFmtId="0" fontId="32" fillId="0" borderId="10" xfId="0" applyFont="1" applyBorder="1" applyAlignment="1">
      <alignment horizontal="justify" vertical="top" wrapText="1"/>
    </xf>
    <xf numFmtId="0" fontId="32" fillId="0" borderId="4" xfId="0" applyFont="1" applyBorder="1" applyAlignment="1">
      <alignment horizontal="justify" vertical="top" wrapText="1"/>
    </xf>
    <xf numFmtId="0" fontId="35" fillId="4" borderId="1" xfId="0" applyFont="1" applyFill="1" applyBorder="1" applyAlignment="1">
      <alignment horizontal="center" vertical="top" wrapText="1"/>
    </xf>
    <xf numFmtId="0" fontId="35" fillId="4" borderId="2" xfId="0" applyFont="1" applyFill="1" applyBorder="1" applyAlignment="1">
      <alignment horizontal="center" vertical="top" wrapText="1"/>
    </xf>
    <xf numFmtId="0" fontId="34" fillId="4" borderId="15" xfId="0" applyFont="1" applyFill="1" applyBorder="1" applyAlignment="1">
      <alignment horizontal="center" vertical="top" wrapText="1"/>
    </xf>
    <xf numFmtId="0" fontId="34" fillId="4" borderId="16" xfId="0" applyFont="1" applyFill="1" applyBorder="1" applyAlignment="1">
      <alignment horizontal="center" vertical="top" wrapText="1"/>
    </xf>
    <xf numFmtId="0" fontId="34" fillId="4" borderId="5" xfId="0" applyFont="1" applyFill="1" applyBorder="1" applyAlignment="1">
      <alignment horizontal="center" vertical="top" wrapText="1"/>
    </xf>
    <xf numFmtId="0" fontId="34" fillId="4" borderId="0" xfId="0" applyFont="1" applyFill="1" applyBorder="1" applyAlignment="1">
      <alignment horizontal="center" vertical="top" wrapText="1"/>
    </xf>
    <xf numFmtId="0" fontId="34" fillId="4" borderId="6" xfId="0" applyFont="1" applyFill="1" applyBorder="1" applyAlignment="1">
      <alignment horizontal="center" vertical="top" wrapText="1"/>
    </xf>
    <xf numFmtId="0" fontId="35" fillId="4" borderId="31" xfId="0" applyFont="1" applyFill="1" applyBorder="1" applyAlignment="1">
      <alignment horizontal="center" vertical="top" wrapText="1"/>
    </xf>
    <xf numFmtId="0" fontId="35" fillId="4" borderId="35" xfId="0" applyFont="1" applyFill="1" applyBorder="1" applyAlignment="1">
      <alignment horizontal="center" vertical="top" wrapText="1"/>
    </xf>
    <xf numFmtId="0" fontId="35" fillId="4" borderId="0" xfId="0" applyFont="1" applyFill="1" applyBorder="1" applyAlignment="1">
      <alignment horizontal="center" vertical="top" wrapText="1"/>
    </xf>
    <xf numFmtId="0" fontId="35" fillId="4" borderId="7" xfId="0" applyFont="1" applyFill="1" applyBorder="1" applyAlignment="1">
      <alignment horizontal="center" vertical="top" wrapText="1"/>
    </xf>
    <xf numFmtId="0" fontId="33" fillId="4" borderId="1" xfId="0" applyFont="1" applyFill="1" applyBorder="1" applyAlignment="1">
      <alignment horizontal="center" vertical="top" wrapText="1"/>
    </xf>
    <xf numFmtId="0" fontId="33" fillId="4" borderId="3" xfId="0" applyFont="1" applyFill="1" applyBorder="1" applyAlignment="1">
      <alignment horizontal="center" vertical="top" wrapText="1"/>
    </xf>
    <xf numFmtId="0" fontId="34" fillId="4" borderId="17" xfId="0" applyFont="1" applyFill="1" applyBorder="1" applyAlignment="1">
      <alignment horizontal="center" vertical="top" wrapText="1"/>
    </xf>
    <xf numFmtId="0" fontId="34" fillId="4" borderId="8" xfId="0" applyFont="1" applyFill="1" applyBorder="1" applyAlignment="1">
      <alignment horizontal="center" vertical="top" wrapText="1"/>
    </xf>
    <xf numFmtId="0" fontId="34" fillId="4" borderId="20" xfId="0" applyFont="1" applyFill="1" applyBorder="1" applyAlignment="1">
      <alignment horizontal="center" vertical="top" wrapText="1"/>
    </xf>
    <xf numFmtId="0" fontId="35" fillId="4" borderId="8" xfId="0" applyFont="1" applyFill="1" applyBorder="1" applyAlignment="1">
      <alignment horizontal="center" vertical="top" wrapText="1"/>
    </xf>
    <xf numFmtId="0" fontId="35" fillId="4" borderId="13" xfId="0" applyFont="1" applyFill="1" applyBorder="1" applyAlignment="1">
      <alignment horizontal="center" vertical="top" wrapText="1"/>
    </xf>
    <xf numFmtId="0" fontId="11" fillId="4" borderId="1" xfId="0" applyFont="1" applyFill="1" applyBorder="1" applyAlignment="1">
      <alignment horizontal="center" vertical="top" wrapText="1"/>
    </xf>
    <xf numFmtId="0" fontId="11" fillId="4" borderId="3" xfId="0" applyFont="1" applyFill="1" applyBorder="1" applyAlignment="1">
      <alignment horizontal="center" vertical="top" wrapText="1"/>
    </xf>
    <xf numFmtId="0" fontId="37" fillId="4" borderId="15" xfId="0" applyFont="1" applyFill="1" applyBorder="1" applyAlignment="1">
      <alignment horizontal="center" vertical="top" wrapText="1"/>
    </xf>
    <xf numFmtId="0" fontId="37" fillId="4" borderId="17" xfId="0" applyFont="1" applyFill="1" applyBorder="1" applyAlignment="1">
      <alignment horizontal="center" vertical="top" wrapText="1"/>
    </xf>
    <xf numFmtId="0" fontId="37" fillId="4" borderId="5" xfId="0" applyFont="1" applyFill="1" applyBorder="1" applyAlignment="1">
      <alignment horizontal="center" vertical="top" wrapText="1"/>
    </xf>
    <xf numFmtId="0" fontId="37" fillId="4" borderId="8" xfId="0" applyFont="1" applyFill="1" applyBorder="1" applyAlignment="1">
      <alignment horizontal="center" vertical="top" wrapText="1"/>
    </xf>
    <xf numFmtId="0" fontId="37" fillId="4" borderId="6" xfId="0" applyFont="1" applyFill="1" applyBorder="1" applyAlignment="1">
      <alignment horizontal="center" vertical="top" wrapText="1"/>
    </xf>
    <xf numFmtId="0" fontId="32" fillId="0" borderId="47" xfId="0" applyFont="1" applyBorder="1" applyAlignment="1">
      <alignment horizontal="justify" vertical="top" wrapText="1"/>
    </xf>
    <xf numFmtId="0" fontId="32" fillId="0" borderId="48" xfId="0" applyFont="1" applyBorder="1" applyAlignment="1">
      <alignment horizontal="justify" vertical="top" wrapText="1"/>
    </xf>
    <xf numFmtId="0" fontId="32" fillId="0" borderId="43" xfId="0" applyFont="1" applyBorder="1" applyAlignment="1">
      <alignment horizontal="justify" vertical="top" wrapText="1"/>
    </xf>
    <xf numFmtId="0" fontId="32" fillId="0" borderId="51" xfId="0" applyFont="1" applyBorder="1" applyAlignment="1">
      <alignment horizontal="left" vertical="top" wrapText="1"/>
    </xf>
    <xf numFmtId="0" fontId="32" fillId="0" borderId="3" xfId="0" applyFont="1" applyBorder="1" applyAlignment="1">
      <alignment horizontal="left" vertical="top" wrapText="1"/>
    </xf>
    <xf numFmtId="0" fontId="11" fillId="4" borderId="8" xfId="0" applyFont="1" applyFill="1" applyBorder="1" applyAlignment="1">
      <alignment horizontal="center" vertical="top" wrapText="1"/>
    </xf>
    <xf numFmtId="0" fontId="11" fillId="4" borderId="9" xfId="0" applyFont="1" applyFill="1" applyBorder="1" applyAlignment="1">
      <alignment horizontal="center" vertical="top" wrapText="1"/>
    </xf>
    <xf numFmtId="0" fontId="32" fillId="7" borderId="21" xfId="0" applyFont="1" applyFill="1" applyBorder="1" applyAlignment="1">
      <alignment horizontal="justify" vertical="top" wrapText="1"/>
    </xf>
    <xf numFmtId="0" fontId="32" fillId="7" borderId="10" xfId="0" applyFont="1" applyFill="1" applyBorder="1" applyAlignment="1">
      <alignment horizontal="justify" vertical="top" wrapText="1"/>
    </xf>
    <xf numFmtId="0" fontId="32" fillId="7" borderId="4" xfId="0" applyFont="1" applyFill="1" applyBorder="1" applyAlignment="1">
      <alignment horizontal="justify" vertical="top" wrapText="1"/>
    </xf>
    <xf numFmtId="0" fontId="32" fillId="0" borderId="49" xfId="0" applyFont="1" applyBorder="1" applyAlignment="1">
      <alignment horizontal="justify" vertical="top" wrapText="1"/>
    </xf>
    <xf numFmtId="0" fontId="32" fillId="0" borderId="50" xfId="0" applyFont="1" applyBorder="1" applyAlignment="1">
      <alignment horizontal="justify" vertical="top" wrapText="1"/>
    </xf>
    <xf numFmtId="0" fontId="32" fillId="0" borderId="40" xfId="0" applyFont="1" applyBorder="1" applyAlignment="1">
      <alignment horizontal="justify" vertical="top" wrapText="1"/>
    </xf>
    <xf numFmtId="0" fontId="32" fillId="6" borderId="21" xfId="0" applyFont="1" applyFill="1" applyBorder="1" applyAlignment="1">
      <alignment horizontal="justify" vertical="top" wrapText="1"/>
    </xf>
    <xf numFmtId="0" fontId="32" fillId="6" borderId="10" xfId="0" applyFont="1" applyFill="1" applyBorder="1" applyAlignment="1">
      <alignment horizontal="justify" vertical="top" wrapText="1"/>
    </xf>
    <xf numFmtId="0" fontId="32" fillId="6" borderId="4" xfId="0" applyFont="1" applyFill="1" applyBorder="1" applyAlignment="1">
      <alignment horizontal="justify" vertical="top" wrapText="1"/>
    </xf>
    <xf numFmtId="0" fontId="32" fillId="0" borderId="21" xfId="0" applyFont="1" applyBorder="1" applyAlignment="1">
      <alignment horizontal="left" vertical="top" wrapText="1"/>
    </xf>
    <xf numFmtId="0" fontId="32" fillId="0" borderId="10" xfId="0" applyFont="1" applyBorder="1" applyAlignment="1">
      <alignment horizontal="left" vertical="top" wrapText="1"/>
    </xf>
    <xf numFmtId="0" fontId="32" fillId="0" borderId="4" xfId="0" applyFont="1" applyBorder="1" applyAlignment="1">
      <alignment horizontal="left" vertical="top" wrapText="1"/>
    </xf>
    <xf numFmtId="0" fontId="2" fillId="0" borderId="10" xfId="0" applyFont="1" applyBorder="1" applyAlignment="1">
      <alignment horizontal="justify" vertical="top" wrapText="1"/>
    </xf>
    <xf numFmtId="0" fontId="2" fillId="0" borderId="4" xfId="0" applyFont="1" applyBorder="1" applyAlignment="1">
      <alignment horizontal="justify" vertical="top" wrapText="1"/>
    </xf>
    <xf numFmtId="0" fontId="32" fillId="4" borderId="1" xfId="0" applyFont="1" applyFill="1" applyBorder="1" applyAlignment="1">
      <alignment horizontal="center" vertical="top" wrapText="1"/>
    </xf>
    <xf numFmtId="0" fontId="32" fillId="4" borderId="3" xfId="0" applyFont="1" applyFill="1" applyBorder="1" applyAlignment="1">
      <alignment horizontal="center" vertical="top" wrapText="1"/>
    </xf>
    <xf numFmtId="0" fontId="36" fillId="4" borderId="15" xfId="0" applyFont="1" applyFill="1" applyBorder="1" applyAlignment="1">
      <alignment horizontal="center" vertical="top" wrapText="1"/>
    </xf>
    <xf numFmtId="0" fontId="36" fillId="4" borderId="17" xfId="0" applyFont="1" applyFill="1" applyBorder="1" applyAlignment="1">
      <alignment horizontal="center" vertical="top" wrapText="1"/>
    </xf>
    <xf numFmtId="0" fontId="36" fillId="4" borderId="5" xfId="0" applyFont="1" applyFill="1" applyBorder="1" applyAlignment="1">
      <alignment horizontal="center" vertical="top" wrapText="1"/>
    </xf>
    <xf numFmtId="0" fontId="36" fillId="4" borderId="8" xfId="0" applyFont="1" applyFill="1" applyBorder="1" applyAlignment="1">
      <alignment horizontal="center" vertical="top" wrapText="1"/>
    </xf>
    <xf numFmtId="0" fontId="33" fillId="4" borderId="8" xfId="0" applyFont="1" applyFill="1" applyBorder="1" applyAlignment="1">
      <alignment horizontal="center" vertical="top" wrapText="1"/>
    </xf>
    <xf numFmtId="0" fontId="33" fillId="4" borderId="9" xfId="0" applyFont="1" applyFill="1" applyBorder="1" applyAlignment="1">
      <alignment horizontal="center" vertical="top" wrapText="1"/>
    </xf>
    <xf numFmtId="0" fontId="35" fillId="4" borderId="3" xfId="0" applyFont="1" applyFill="1" applyBorder="1" applyAlignment="1">
      <alignment horizontal="center" vertical="top" wrapText="1"/>
    </xf>
    <xf numFmtId="0" fontId="35" fillId="4" borderId="9" xfId="0" applyFont="1" applyFill="1" applyBorder="1" applyAlignment="1">
      <alignment horizontal="center" vertical="top" wrapText="1"/>
    </xf>
    <xf numFmtId="0" fontId="31" fillId="3" borderId="15" xfId="0" applyFont="1" applyFill="1" applyBorder="1" applyAlignment="1">
      <alignment horizontal="center"/>
    </xf>
    <xf numFmtId="0" fontId="31" fillId="3" borderId="5" xfId="0" applyFont="1" applyFill="1" applyBorder="1" applyAlignment="1">
      <alignment horizontal="center"/>
    </xf>
    <xf numFmtId="0" fontId="31" fillId="3" borderId="6" xfId="0" applyFont="1" applyFill="1" applyBorder="1" applyAlignment="1">
      <alignment horizontal="center"/>
    </xf>
    <xf numFmtId="0" fontId="31" fillId="3" borderId="19" xfId="0" applyFont="1" applyFill="1" applyBorder="1" applyAlignment="1">
      <alignment horizontal="center"/>
    </xf>
    <xf numFmtId="0" fontId="31" fillId="3" borderId="12" xfId="0" applyFont="1" applyFill="1" applyBorder="1" applyAlignment="1">
      <alignment horizontal="center"/>
    </xf>
    <xf numFmtId="0" fontId="31" fillId="3" borderId="11" xfId="0" applyFont="1" applyFill="1" applyBorder="1" applyAlignment="1">
      <alignment horizontal="center"/>
    </xf>
    <xf numFmtId="0" fontId="34" fillId="4" borderId="0" xfId="0" applyFont="1" applyFill="1" applyAlignment="1">
      <alignment horizontal="center" vertical="top" wrapText="1"/>
    </xf>
    <xf numFmtId="0" fontId="34" fillId="4" borderId="14" xfId="0" applyFont="1" applyFill="1" applyBorder="1" applyAlignment="1">
      <alignment horizontal="center" vertical="top" wrapText="1"/>
    </xf>
    <xf numFmtId="0" fontId="30" fillId="2" borderId="1" xfId="0" applyFont="1" applyFill="1" applyBorder="1" applyAlignment="1">
      <alignment horizontal="center" wrapText="1"/>
    </xf>
    <xf numFmtId="0" fontId="30" fillId="2" borderId="2" xfId="0" applyFont="1" applyFill="1" applyBorder="1" applyAlignment="1">
      <alignment horizontal="center" wrapText="1"/>
    </xf>
    <xf numFmtId="0" fontId="30" fillId="2" borderId="3" xfId="0" applyFont="1" applyFill="1" applyBorder="1" applyAlignment="1">
      <alignment horizontal="center" wrapText="1"/>
    </xf>
    <xf numFmtId="0" fontId="30" fillId="2" borderId="15" xfId="0" applyFont="1" applyFill="1" applyBorder="1" applyAlignment="1">
      <alignment horizontal="center" wrapText="1"/>
    </xf>
    <xf numFmtId="0" fontId="30" fillId="2" borderId="5" xfId="0" applyFont="1" applyFill="1" applyBorder="1" applyAlignment="1">
      <alignment horizontal="center" wrapText="1"/>
    </xf>
    <xf numFmtId="0" fontId="30" fillId="2" borderId="6" xfId="0" applyFont="1" applyFill="1" applyBorder="1" applyAlignment="1">
      <alignment horizontal="center" wrapText="1"/>
    </xf>
    <xf numFmtId="0" fontId="30" fillId="2" borderId="16" xfId="0" applyFont="1" applyFill="1" applyBorder="1" applyAlignment="1">
      <alignment horizontal="center" wrapText="1"/>
    </xf>
    <xf numFmtId="0" fontId="30" fillId="2" borderId="0" xfId="0" applyFont="1" applyFill="1" applyBorder="1" applyAlignment="1">
      <alignment horizontal="center" wrapText="1"/>
    </xf>
    <xf numFmtId="0" fontId="30" fillId="2" borderId="7" xfId="0" applyFont="1" applyFill="1" applyBorder="1" applyAlignment="1">
      <alignment horizontal="center" wrapText="1"/>
    </xf>
    <xf numFmtId="0" fontId="30" fillId="2" borderId="17" xfId="0" applyFont="1" applyFill="1" applyBorder="1" applyAlignment="1">
      <alignment horizontal="center" wrapText="1"/>
    </xf>
    <xf numFmtId="0" fontId="30" fillId="2" borderId="8" xfId="0" applyFont="1" applyFill="1" applyBorder="1" applyAlignment="1">
      <alignment horizontal="center" wrapText="1"/>
    </xf>
    <xf numFmtId="0" fontId="30" fillId="2" borderId="9" xfId="0" applyFont="1" applyFill="1" applyBorder="1" applyAlignment="1">
      <alignment horizontal="center" wrapText="1"/>
    </xf>
    <xf numFmtId="0" fontId="30" fillId="3" borderId="10" xfId="0" applyFont="1" applyFill="1" applyBorder="1" applyAlignment="1">
      <alignment horizontal="center" vertical="top" wrapText="1"/>
    </xf>
    <xf numFmtId="0" fontId="30" fillId="3" borderId="10" xfId="0" applyFont="1" applyFill="1" applyBorder="1" applyAlignment="1">
      <alignment horizontal="center"/>
    </xf>
    <xf numFmtId="0" fontId="30" fillId="3" borderId="4" xfId="0" applyFont="1" applyFill="1" applyBorder="1" applyAlignment="1">
      <alignment horizontal="center"/>
    </xf>
    <xf numFmtId="0" fontId="30" fillId="2" borderId="1" xfId="0" applyFont="1" applyFill="1" applyBorder="1" applyAlignment="1">
      <alignment horizontal="center" textRotation="90" wrapText="1"/>
    </xf>
    <xf numFmtId="0" fontId="30" fillId="2" borderId="2" xfId="0" applyFont="1" applyFill="1" applyBorder="1" applyAlignment="1">
      <alignment horizontal="center" textRotation="90" wrapText="1"/>
    </xf>
    <xf numFmtId="0" fontId="30" fillId="2" borderId="3" xfId="0" applyFont="1" applyFill="1" applyBorder="1" applyAlignment="1">
      <alignment horizontal="center" textRotation="90" wrapText="1"/>
    </xf>
    <xf numFmtId="0" fontId="30" fillId="3" borderId="1" xfId="0" applyFont="1" applyFill="1" applyBorder="1" applyAlignment="1">
      <alignment horizontal="center" textRotation="90" wrapText="1"/>
    </xf>
    <xf numFmtId="0" fontId="30" fillId="3" borderId="2" xfId="0" applyFont="1" applyFill="1" applyBorder="1" applyAlignment="1">
      <alignment horizontal="center" textRotation="90" wrapText="1"/>
    </xf>
    <xf numFmtId="0" fontId="32" fillId="0" borderId="18" xfId="0" applyFont="1" applyBorder="1" applyAlignment="1">
      <alignment horizontal="center" textRotation="90" wrapText="1"/>
    </xf>
    <xf numFmtId="0" fontId="2" fillId="0" borderId="23" xfId="0" applyFont="1" applyBorder="1" applyAlignment="1">
      <alignment wrapText="1"/>
    </xf>
    <xf numFmtId="0" fontId="2" fillId="0" borderId="26" xfId="0" applyFont="1" applyBorder="1" applyAlignment="1">
      <alignment wrapText="1"/>
    </xf>
    <xf numFmtId="0" fontId="2" fillId="0" borderId="24" xfId="0" applyFont="1" applyBorder="1" applyAlignment="1">
      <alignment wrapText="1"/>
    </xf>
    <xf numFmtId="0" fontId="2" fillId="0" borderId="23" xfId="0" applyFont="1" applyBorder="1" applyAlignment="1">
      <alignment horizontal="left" wrapText="1"/>
    </xf>
    <xf numFmtId="0" fontId="2" fillId="0" borderId="26" xfId="0" applyFont="1" applyBorder="1" applyAlignment="1">
      <alignment horizontal="left" wrapText="1"/>
    </xf>
    <xf numFmtId="0" fontId="2" fillId="0" borderId="24" xfId="0" applyFont="1" applyBorder="1" applyAlignment="1">
      <alignment horizontal="left" wrapText="1"/>
    </xf>
    <xf numFmtId="165" fontId="2" fillId="0" borderId="23" xfId="0" applyNumberFormat="1" applyFont="1" applyBorder="1" applyAlignment="1">
      <alignment wrapText="1"/>
    </xf>
    <xf numFmtId="165" fontId="2" fillId="0" borderId="26" xfId="0" applyNumberFormat="1" applyFont="1" applyBorder="1" applyAlignment="1">
      <alignment wrapText="1"/>
    </xf>
    <xf numFmtId="165" fontId="2" fillId="0" borderId="24" xfId="0" applyNumberFormat="1" applyFont="1" applyBorder="1" applyAlignment="1">
      <alignment wrapText="1"/>
    </xf>
    <xf numFmtId="0" fontId="13" fillId="0" borderId="23" xfId="0" applyFont="1" applyBorder="1" applyAlignment="1">
      <alignment horizontal="left" wrapText="1"/>
    </xf>
    <xf numFmtId="0" fontId="13" fillId="0" borderId="26" xfId="0" applyFont="1" applyBorder="1" applyAlignment="1">
      <alignment horizontal="left" wrapText="1"/>
    </xf>
    <xf numFmtId="0" fontId="13" fillId="0" borderId="24" xfId="0" applyFont="1" applyBorder="1" applyAlignment="1">
      <alignment horizontal="left" wrapText="1"/>
    </xf>
    <xf numFmtId="0" fontId="11" fillId="0" borderId="23" xfId="0" applyFont="1" applyBorder="1" applyAlignment="1">
      <alignment horizontal="left" wrapText="1"/>
    </xf>
    <xf numFmtId="0" fontId="11" fillId="0" borderId="26" xfId="0" applyFont="1" applyBorder="1" applyAlignment="1">
      <alignment horizontal="left" wrapText="1"/>
    </xf>
    <xf numFmtId="0" fontId="11" fillId="0" borderId="24" xfId="0" applyFont="1" applyBorder="1" applyAlignment="1">
      <alignment horizontal="left" wrapText="1"/>
    </xf>
    <xf numFmtId="0" fontId="11" fillId="0" borderId="23" xfId="0" applyFont="1" applyBorder="1" applyAlignment="1">
      <alignment wrapText="1"/>
    </xf>
    <xf numFmtId="0" fontId="11" fillId="0" borderId="26" xfId="0" applyFont="1" applyBorder="1" applyAlignment="1">
      <alignment wrapText="1"/>
    </xf>
    <xf numFmtId="0" fontId="11" fillId="0" borderId="24" xfId="0" applyFont="1" applyBorder="1" applyAlignment="1">
      <alignment wrapText="1"/>
    </xf>
    <xf numFmtId="165" fontId="11" fillId="0" borderId="23" xfId="0" applyNumberFormat="1" applyFont="1" applyBorder="1" applyAlignment="1">
      <alignment wrapText="1"/>
    </xf>
    <xf numFmtId="165" fontId="11" fillId="0" borderId="26" xfId="0" applyNumberFormat="1" applyFont="1" applyBorder="1" applyAlignment="1">
      <alignment wrapText="1"/>
    </xf>
    <xf numFmtId="165" fontId="11" fillId="0" borderId="24" xfId="0" applyNumberFormat="1" applyFont="1" applyBorder="1" applyAlignment="1">
      <alignment wrapText="1"/>
    </xf>
    <xf numFmtId="0" fontId="16" fillId="0" borderId="0" xfId="0" applyFont="1" applyAlignment="1">
      <alignment horizontal="left"/>
    </xf>
    <xf numFmtId="165" fontId="11" fillId="0" borderId="23" xfId="0" applyNumberFormat="1" applyFont="1" applyBorder="1" applyAlignment="1">
      <alignment horizontal="right" wrapText="1"/>
    </xf>
    <xf numFmtId="165" fontId="11" fillId="0" borderId="26" xfId="0" applyNumberFormat="1" applyFont="1" applyBorder="1" applyAlignment="1">
      <alignment horizontal="right" wrapText="1"/>
    </xf>
    <xf numFmtId="165" fontId="11" fillId="0" borderId="24" xfId="0" applyNumberFormat="1" applyFont="1" applyBorder="1" applyAlignment="1">
      <alignment horizontal="right" wrapText="1"/>
    </xf>
    <xf numFmtId="0" fontId="11" fillId="0" borderId="23" xfId="0" applyFont="1" applyBorder="1" applyAlignment="1">
      <alignment horizontal="right" wrapText="1"/>
    </xf>
    <xf numFmtId="0" fontId="11" fillId="0" borderId="26" xfId="0" applyFont="1" applyBorder="1" applyAlignment="1">
      <alignment horizontal="right" wrapText="1"/>
    </xf>
    <xf numFmtId="0" fontId="11" fillId="0" borderId="24" xfId="0" applyFont="1" applyBorder="1" applyAlignment="1">
      <alignment horizontal="right" wrapText="1"/>
    </xf>
    <xf numFmtId="0" fontId="11" fillId="0" borderId="0" xfId="0" applyFont="1" applyBorder="1" applyAlignment="1">
      <alignment horizontal="left" wrapText="1"/>
    </xf>
    <xf numFmtId="0" fontId="11" fillId="0" borderId="0" xfId="0" applyFont="1" applyBorder="1" applyAlignment="1">
      <alignment horizontal="left" vertical="top" wrapText="1"/>
    </xf>
    <xf numFmtId="0" fontId="0" fillId="0" borderId="0" xfId="0" applyAlignment="1">
      <alignment horizontal="left" wrapText="1"/>
    </xf>
    <xf numFmtId="0" fontId="38" fillId="4" borderId="22" xfId="0" applyFont="1" applyFill="1" applyBorder="1" applyAlignment="1">
      <alignment horizontal="center" vertical="top" wrapText="1"/>
    </xf>
    <xf numFmtId="0" fontId="39" fillId="4" borderId="22" xfId="0" applyFont="1" applyFill="1" applyBorder="1" applyAlignment="1">
      <alignment horizontal="center" vertical="top" wrapText="1"/>
    </xf>
    <xf numFmtId="0" fontId="38" fillId="0" borderId="22" xfId="0" applyFont="1" applyBorder="1" applyAlignment="1">
      <alignment horizontal="justify" vertical="top" wrapText="1"/>
    </xf>
    <xf numFmtId="0" fontId="38" fillId="0" borderId="22" xfId="0" applyFont="1" applyBorder="1" applyAlignment="1">
      <alignment horizontal="left" vertical="top" wrapText="1"/>
    </xf>
    <xf numFmtId="0" fontId="38" fillId="7" borderId="22" xfId="0" applyFont="1" applyFill="1" applyBorder="1" applyAlignment="1">
      <alignment horizontal="left" vertical="top" wrapText="1"/>
    </xf>
    <xf numFmtId="0" fontId="39" fillId="4" borderId="28" xfId="0" applyFont="1" applyFill="1" applyBorder="1" applyAlignment="1">
      <alignment horizontal="center" vertical="top" wrapText="1"/>
    </xf>
    <xf numFmtId="0" fontId="39" fillId="4" borderId="29" xfId="0" applyFont="1" applyFill="1" applyBorder="1" applyAlignment="1">
      <alignment horizontal="center" vertical="top" wrapText="1"/>
    </xf>
    <xf numFmtId="0" fontId="38" fillId="0" borderId="23" xfId="0" applyFont="1" applyBorder="1" applyAlignment="1">
      <alignment horizontal="justify" vertical="top" wrapText="1"/>
    </xf>
    <xf numFmtId="0" fontId="38" fillId="0" borderId="24" xfId="0" applyFont="1" applyBorder="1" applyAlignment="1">
      <alignment horizontal="justify" vertical="top" wrapText="1"/>
    </xf>
    <xf numFmtId="0" fontId="38" fillId="0" borderId="36" xfId="0" applyFont="1" applyBorder="1" applyAlignment="1">
      <alignment horizontal="center" vertical="top" wrapText="1"/>
    </xf>
    <xf numFmtId="0" fontId="41" fillId="0" borderId="37" xfId="0" applyFont="1" applyBorder="1" applyAlignment="1">
      <alignment horizontal="center" vertical="top" wrapText="1"/>
    </xf>
    <xf numFmtId="0" fontId="38" fillId="0" borderId="27" xfId="0" applyFont="1" applyBorder="1" applyAlignment="1">
      <alignment horizontal="justify" vertical="top" wrapText="1"/>
    </xf>
    <xf numFmtId="0" fontId="41" fillId="0" borderId="29" xfId="0" applyFont="1" applyBorder="1" applyAlignment="1"/>
    <xf numFmtId="0" fontId="41" fillId="0" borderId="30" xfId="0" applyFont="1" applyBorder="1" applyAlignment="1"/>
    <xf numFmtId="0" fontId="41" fillId="0" borderId="32" xfId="0" applyFont="1" applyBorder="1" applyAlignment="1"/>
    <xf numFmtId="0" fontId="40" fillId="4" borderId="22" xfId="0" applyFont="1" applyFill="1" applyBorder="1" applyAlignment="1">
      <alignment horizontal="center" vertical="top" wrapText="1"/>
    </xf>
    <xf numFmtId="0" fontId="38" fillId="0" borderId="44" xfId="0" applyFont="1" applyBorder="1" applyAlignment="1">
      <alignment horizontal="center" vertical="top" wrapText="1"/>
    </xf>
    <xf numFmtId="0" fontId="41" fillId="0" borderId="44" xfId="0" applyFont="1" applyBorder="1" applyAlignment="1">
      <alignment horizontal="center" vertical="top" wrapText="1"/>
    </xf>
    <xf numFmtId="0" fontId="38" fillId="7" borderId="22" xfId="0" applyFont="1" applyFill="1" applyBorder="1" applyAlignment="1">
      <alignment horizontal="justify" vertical="top" wrapText="1"/>
    </xf>
    <xf numFmtId="0" fontId="38" fillId="0" borderId="29" xfId="0" applyFont="1" applyBorder="1" applyAlignment="1">
      <alignment horizontal="justify" vertical="top" wrapText="1"/>
    </xf>
    <xf numFmtId="0" fontId="38" fillId="0" borderId="37" xfId="0" applyFont="1" applyBorder="1" applyAlignment="1">
      <alignment horizontal="center" vertical="top" wrapText="1"/>
    </xf>
    <xf numFmtId="0" fontId="38" fillId="0" borderId="27" xfId="0" applyFont="1" applyBorder="1" applyAlignment="1">
      <alignment horizontal="left" vertical="top" wrapText="1"/>
    </xf>
    <xf numFmtId="0" fontId="38" fillId="0" borderId="29" xfId="0" applyFont="1" applyBorder="1" applyAlignment="1">
      <alignment horizontal="left" vertical="top" wrapText="1"/>
    </xf>
    <xf numFmtId="0" fontId="38" fillId="0" borderId="30" xfId="0" applyFont="1" applyBorder="1" applyAlignment="1">
      <alignment horizontal="left" vertical="top" wrapText="1"/>
    </xf>
    <xf numFmtId="0" fontId="38" fillId="0" borderId="32" xfId="0" applyFont="1" applyBorder="1" applyAlignment="1">
      <alignment horizontal="left" vertical="top" wrapText="1"/>
    </xf>
    <xf numFmtId="0" fontId="7" fillId="0" borderId="36" xfId="0" applyFont="1" applyBorder="1" applyAlignment="1">
      <alignment horizontal="center" vertical="top" wrapText="1"/>
    </xf>
    <xf numFmtId="0" fontId="7" fillId="0" borderId="37" xfId="0" applyFont="1" applyBorder="1" applyAlignment="1">
      <alignment horizontal="center" vertical="top" wrapText="1"/>
    </xf>
    <xf numFmtId="0" fontId="38" fillId="6" borderId="22" xfId="0" applyFont="1" applyFill="1" applyBorder="1" applyAlignment="1">
      <alignment horizontal="justify" vertical="top" wrapText="1"/>
    </xf>
    <xf numFmtId="0" fontId="38" fillId="0" borderId="36" xfId="0" applyFont="1" applyBorder="1" applyAlignment="1">
      <alignment horizontal="center" vertical="center" wrapText="1"/>
    </xf>
    <xf numFmtId="0" fontId="38" fillId="0" borderId="44"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45" xfId="0" applyFont="1" applyBorder="1" applyAlignment="1">
      <alignment horizontal="justify" vertical="top" wrapText="1"/>
    </xf>
    <xf numFmtId="0" fontId="41" fillId="0" borderId="46" xfId="0" applyFont="1" applyBorder="1" applyAlignment="1">
      <alignment horizontal="justify" vertical="top" wrapText="1"/>
    </xf>
    <xf numFmtId="0" fontId="41" fillId="0" borderId="30" xfId="0" applyFont="1" applyBorder="1" applyAlignment="1">
      <alignment horizontal="justify" vertical="top" wrapText="1"/>
    </xf>
    <xf numFmtId="0" fontId="41" fillId="0" borderId="32" xfId="0" applyFont="1" applyBorder="1" applyAlignment="1">
      <alignment horizontal="justify" vertical="top" wrapText="1"/>
    </xf>
    <xf numFmtId="0" fontId="38" fillId="0" borderId="23" xfId="0" applyFont="1" applyBorder="1" applyAlignment="1">
      <alignment horizontal="left" vertical="top" wrapText="1"/>
    </xf>
    <xf numFmtId="0" fontId="38" fillId="0" borderId="24" xfId="0" applyFont="1" applyBorder="1" applyAlignment="1">
      <alignment horizontal="left" vertical="top" wrapText="1"/>
    </xf>
    <xf numFmtId="165" fontId="46" fillId="0" borderId="36" xfId="0" applyNumberFormat="1" applyFont="1" applyBorder="1" applyAlignment="1">
      <alignment horizontal="center" vertical="top"/>
    </xf>
    <xf numFmtId="0" fontId="0" fillId="0" borderId="37" xfId="0" applyFont="1" applyBorder="1" applyAlignment="1">
      <alignment horizontal="center" vertical="top"/>
    </xf>
    <xf numFmtId="165" fontId="46" fillId="0" borderId="37" xfId="0" applyNumberFormat="1" applyFont="1" applyBorder="1" applyAlignment="1">
      <alignment horizontal="center" vertical="top"/>
    </xf>
    <xf numFmtId="0" fontId="38" fillId="0" borderId="22" xfId="0" applyFont="1" applyBorder="1" applyAlignment="1">
      <alignment horizontal="center" vertical="top"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26" fillId="5" borderId="23" xfId="0" applyFont="1" applyFill="1" applyBorder="1" applyAlignment="1">
      <alignment horizontal="center" wrapText="1"/>
    </xf>
    <xf numFmtId="0" fontId="26" fillId="5" borderId="26" xfId="0" applyFont="1" applyFill="1" applyBorder="1" applyAlignment="1">
      <alignment horizontal="center" wrapText="1"/>
    </xf>
    <xf numFmtId="0" fontId="26" fillId="5" borderId="24" xfId="0" applyFont="1" applyFill="1" applyBorder="1" applyAlignment="1">
      <alignment horizontal="center" wrapText="1"/>
    </xf>
    <xf numFmtId="0" fontId="5" fillId="2" borderId="33" xfId="0" applyFont="1" applyFill="1" applyBorder="1" applyAlignment="1">
      <alignment horizontal="center" wrapText="1"/>
    </xf>
    <xf numFmtId="0" fontId="5" fillId="2" borderId="15" xfId="0" applyFont="1" applyFill="1" applyBorder="1" applyAlignment="1">
      <alignment horizontal="center" wrapText="1"/>
    </xf>
    <xf numFmtId="0" fontId="5" fillId="2" borderId="6" xfId="0" applyFont="1" applyFill="1" applyBorder="1" applyAlignment="1">
      <alignment horizontal="center" wrapText="1"/>
    </xf>
    <xf numFmtId="0" fontId="5" fillId="2" borderId="16" xfId="0" applyFont="1" applyFill="1" applyBorder="1" applyAlignment="1">
      <alignment horizontal="center" wrapText="1"/>
    </xf>
    <xf numFmtId="0" fontId="5" fillId="2" borderId="7" xfId="0" applyFont="1" applyFill="1" applyBorder="1" applyAlignment="1">
      <alignment horizontal="center" wrapText="1"/>
    </xf>
    <xf numFmtId="0" fontId="5" fillId="2" borderId="34" xfId="0" applyFont="1" applyFill="1" applyBorder="1" applyAlignment="1">
      <alignment horizontal="center" wrapText="1"/>
    </xf>
    <xf numFmtId="0" fontId="5" fillId="2" borderId="35" xfId="0" applyFont="1" applyFill="1" applyBorder="1" applyAlignment="1">
      <alignment horizontal="center" wrapText="1"/>
    </xf>
    <xf numFmtId="0" fontId="5" fillId="2" borderId="1" xfId="0" applyFont="1" applyFill="1" applyBorder="1" applyAlignment="1">
      <alignment horizontal="center" textRotation="90" wrapText="1"/>
    </xf>
    <xf numFmtId="0" fontId="5" fillId="2" borderId="2" xfId="0" applyFont="1" applyFill="1" applyBorder="1" applyAlignment="1">
      <alignment horizontal="center" textRotation="90" wrapText="1"/>
    </xf>
    <xf numFmtId="0" fontId="5" fillId="2" borderId="33" xfId="0" applyFont="1" applyFill="1" applyBorder="1" applyAlignment="1">
      <alignment horizontal="center" textRotation="90" wrapText="1"/>
    </xf>
    <xf numFmtId="0" fontId="5" fillId="3" borderId="10" xfId="0" applyFont="1" applyFill="1" applyBorder="1" applyAlignment="1">
      <alignment horizontal="center"/>
    </xf>
    <xf numFmtId="0" fontId="5" fillId="3" borderId="4" xfId="0" applyFont="1" applyFill="1" applyBorder="1" applyAlignment="1">
      <alignment horizontal="center"/>
    </xf>
    <xf numFmtId="0" fontId="5" fillId="3" borderId="10" xfId="0" applyFont="1" applyFill="1" applyBorder="1" applyAlignment="1">
      <alignment horizontal="center" vertical="top" wrapText="1"/>
    </xf>
    <xf numFmtId="0" fontId="1" fillId="5" borderId="23" xfId="0" applyFont="1" applyFill="1" applyBorder="1" applyAlignment="1">
      <alignment horizontal="center" wrapText="1"/>
    </xf>
    <xf numFmtId="0" fontId="1" fillId="5" borderId="26" xfId="0" applyFont="1" applyFill="1" applyBorder="1" applyAlignment="1">
      <alignment horizontal="center" wrapText="1"/>
    </xf>
    <xf numFmtId="0" fontId="1" fillId="5" borderId="24" xfId="0" applyFont="1" applyFill="1" applyBorder="1" applyAlignment="1">
      <alignment horizontal="center" wrapText="1"/>
    </xf>
    <xf numFmtId="0" fontId="21" fillId="3" borderId="1" xfId="0" applyFont="1" applyFill="1" applyBorder="1" applyAlignment="1">
      <alignment horizontal="center" textRotation="90" wrapText="1"/>
    </xf>
    <xf numFmtId="0" fontId="21" fillId="3" borderId="2" xfId="0" applyFont="1" applyFill="1" applyBorder="1" applyAlignment="1">
      <alignment horizontal="center" textRotation="90" wrapText="1"/>
    </xf>
    <xf numFmtId="0" fontId="22" fillId="0" borderId="33" xfId="0" applyFont="1" applyBorder="1" applyAlignment="1">
      <alignment horizontal="center" textRotation="90" wrapText="1"/>
    </xf>
    <xf numFmtId="0" fontId="38" fillId="7" borderId="23" xfId="0" applyFont="1" applyFill="1" applyBorder="1" applyAlignment="1">
      <alignment horizontal="justify" vertical="top" wrapText="1"/>
    </xf>
    <xf numFmtId="0" fontId="2" fillId="7" borderId="24" xfId="0" applyFont="1" applyFill="1" applyBorder="1" applyAlignment="1">
      <alignment horizontal="justify" vertical="top" wrapText="1"/>
    </xf>
    <xf numFmtId="0" fontId="2" fillId="0" borderId="24" xfId="0" applyFont="1" applyBorder="1" applyAlignment="1">
      <alignment horizontal="justify" vertical="top" wrapText="1"/>
    </xf>
    <xf numFmtId="0" fontId="38" fillId="0" borderId="23" xfId="0" applyFont="1" applyFill="1" applyBorder="1" applyAlignment="1">
      <alignment horizontal="justify" vertical="top" wrapText="1"/>
    </xf>
    <xf numFmtId="0" fontId="2" fillId="0" borderId="24" xfId="0" applyFont="1" applyFill="1" applyBorder="1" applyAlignment="1">
      <alignment horizontal="justify" vertical="top" wrapText="1"/>
    </xf>
    <xf numFmtId="0" fontId="21" fillId="3" borderId="15" xfId="0" applyFont="1" applyFill="1" applyBorder="1" applyAlignment="1">
      <alignment horizontal="center"/>
    </xf>
    <xf numFmtId="0" fontId="21" fillId="3" borderId="5" xfId="0" applyFont="1" applyFill="1" applyBorder="1" applyAlignment="1">
      <alignment horizontal="center"/>
    </xf>
    <xf numFmtId="0" fontId="21" fillId="3" borderId="6" xfId="0" applyFont="1" applyFill="1" applyBorder="1" applyAlignment="1">
      <alignment horizontal="center"/>
    </xf>
    <xf numFmtId="0" fontId="21" fillId="3" borderId="19" xfId="0" applyFont="1" applyFill="1" applyBorder="1" applyAlignment="1">
      <alignment horizontal="center"/>
    </xf>
    <xf numFmtId="0" fontId="21" fillId="3" borderId="12" xfId="0" applyFont="1" applyFill="1" applyBorder="1" applyAlignment="1">
      <alignment horizontal="center"/>
    </xf>
    <xf numFmtId="0" fontId="21" fillId="3" borderId="11" xfId="0" applyFont="1" applyFill="1" applyBorder="1" applyAlignment="1">
      <alignment horizontal="center"/>
    </xf>
    <xf numFmtId="0" fontId="38" fillId="0" borderId="22" xfId="0" applyFont="1" applyFill="1" applyBorder="1" applyAlignment="1">
      <alignment horizontal="justify" vertical="top" wrapText="1"/>
    </xf>
    <xf numFmtId="0" fontId="38" fillId="7" borderId="23" xfId="0" applyFont="1" applyFill="1" applyBorder="1" applyAlignment="1">
      <alignment horizontal="left" vertical="top" wrapText="1"/>
    </xf>
    <xf numFmtId="0" fontId="38" fillId="7" borderId="24" xfId="0" applyFont="1" applyFill="1" applyBorder="1" applyAlignment="1">
      <alignment horizontal="left" vertical="top" wrapText="1"/>
    </xf>
    <xf numFmtId="0" fontId="38" fillId="0" borderId="21" xfId="0" applyFont="1" applyBorder="1" applyAlignment="1">
      <alignment horizontal="left" vertical="top" wrapText="1"/>
    </xf>
    <xf numFmtId="0" fontId="38" fillId="0" borderId="4" xfId="0" applyFont="1" applyBorder="1" applyAlignment="1">
      <alignment horizontal="left" vertical="top" wrapText="1"/>
    </xf>
    <xf numFmtId="0" fontId="38" fillId="6" borderId="21" xfId="0" applyFont="1" applyFill="1" applyBorder="1" applyAlignment="1">
      <alignment horizontal="left" vertical="top" wrapText="1"/>
    </xf>
    <xf numFmtId="0" fontId="38" fillId="6" borderId="4" xfId="0" applyFont="1" applyFill="1" applyBorder="1" applyAlignment="1">
      <alignment horizontal="left" vertical="top" wrapText="1"/>
    </xf>
    <xf numFmtId="0" fontId="39" fillId="4" borderId="0" xfId="0" applyFont="1" applyFill="1" applyBorder="1" applyAlignment="1">
      <alignment horizontal="left" vertical="top" wrapText="1"/>
    </xf>
    <xf numFmtId="0" fontId="39" fillId="4" borderId="7" xfId="0" applyFont="1" applyFill="1" applyBorder="1" applyAlignment="1">
      <alignment horizontal="left" vertical="top" wrapText="1"/>
    </xf>
    <xf numFmtId="0" fontId="39" fillId="5" borderId="10" xfId="0" applyFont="1" applyFill="1" applyBorder="1" applyAlignment="1">
      <alignment horizontal="left"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38" fillId="0" borderId="1"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165" fontId="42" fillId="0" borderId="1" xfId="0" applyNumberFormat="1" applyFont="1" applyFill="1" applyBorder="1" applyAlignment="1">
      <alignment horizontal="center" vertical="center"/>
    </xf>
    <xf numFmtId="165" fontId="42" fillId="0" borderId="2" xfId="0" applyNumberFormat="1" applyFont="1" applyFill="1" applyBorder="1" applyAlignment="1">
      <alignment horizontal="center" vertical="center"/>
    </xf>
    <xf numFmtId="165" fontId="42" fillId="0" borderId="3" xfId="0" applyNumberFormat="1" applyFont="1" applyFill="1" applyBorder="1" applyAlignment="1">
      <alignment horizontal="center" vertical="center"/>
    </xf>
    <xf numFmtId="165" fontId="19" fillId="0" borderId="1" xfId="0" applyNumberFormat="1" applyFont="1" applyFill="1" applyBorder="1" applyAlignment="1">
      <alignment horizontal="center" vertical="top"/>
    </xf>
    <xf numFmtId="165" fontId="19" fillId="0" borderId="2" xfId="0" applyNumberFormat="1" applyFont="1" applyFill="1" applyBorder="1" applyAlignment="1">
      <alignment horizontal="center" vertical="top"/>
    </xf>
    <xf numFmtId="165" fontId="19" fillId="0" borderId="3" xfId="0" applyNumberFormat="1" applyFont="1" applyFill="1" applyBorder="1" applyAlignment="1">
      <alignment horizontal="center" vertical="top"/>
    </xf>
    <xf numFmtId="0" fontId="38" fillId="7" borderId="21" xfId="0" applyFont="1" applyFill="1" applyBorder="1" applyAlignment="1">
      <alignment horizontal="left" vertical="top" wrapText="1"/>
    </xf>
    <xf numFmtId="0" fontId="38" fillId="7" borderId="4" xfId="0" applyFont="1" applyFill="1" applyBorder="1" applyAlignment="1">
      <alignment horizontal="left" vertical="top" wrapText="1"/>
    </xf>
    <xf numFmtId="0" fontId="39" fillId="4" borderId="5" xfId="0" applyFont="1" applyFill="1" applyBorder="1" applyAlignment="1">
      <alignment horizontal="left" vertical="top" wrapText="1"/>
    </xf>
    <xf numFmtId="0" fontId="39" fillId="4" borderId="6" xfId="0" applyFont="1" applyFill="1" applyBorder="1" applyAlignment="1">
      <alignment horizontal="left" vertical="top" wrapText="1"/>
    </xf>
    <xf numFmtId="0" fontId="39" fillId="4" borderId="20" xfId="0" applyFont="1" applyFill="1" applyBorder="1" applyAlignment="1">
      <alignment horizontal="left" vertical="top" wrapText="1"/>
    </xf>
    <xf numFmtId="0" fontId="38" fillId="0" borderId="21" xfId="0" applyFont="1" applyFill="1" applyBorder="1" applyAlignment="1">
      <alignment horizontal="left" vertical="top" wrapText="1"/>
    </xf>
    <xf numFmtId="0" fontId="38" fillId="0" borderId="4" xfId="0" applyFont="1" applyFill="1" applyBorder="1" applyAlignment="1">
      <alignment horizontal="left" vertical="top" wrapText="1"/>
    </xf>
    <xf numFmtId="0" fontId="2" fillId="0" borderId="4" xfId="0" applyFont="1" applyBorder="1" applyAlignment="1">
      <alignment horizontal="left" vertical="top" wrapText="1"/>
    </xf>
    <xf numFmtId="0" fontId="28" fillId="0" borderId="1" xfId="0" applyFont="1" applyFill="1" applyBorder="1" applyAlignment="1">
      <alignment horizontal="center" vertical="top"/>
    </xf>
    <xf numFmtId="0" fontId="28" fillId="0" borderId="3" xfId="0" applyFont="1" applyFill="1" applyBorder="1" applyAlignment="1">
      <alignment horizontal="center" vertical="top"/>
    </xf>
    <xf numFmtId="0" fontId="39" fillId="4" borderId="0" xfId="0" applyFont="1" applyFill="1" applyAlignment="1">
      <alignment horizontal="center" vertical="top" wrapText="1"/>
    </xf>
    <xf numFmtId="0" fontId="39" fillId="4" borderId="14" xfId="0" applyFont="1" applyFill="1" applyBorder="1" applyAlignment="1">
      <alignment horizontal="center" vertical="top" wrapText="1"/>
    </xf>
    <xf numFmtId="0" fontId="5" fillId="2" borderId="3" xfId="0" applyFont="1" applyFill="1" applyBorder="1" applyAlignment="1">
      <alignment horizontal="center" wrapText="1"/>
    </xf>
    <xf numFmtId="0" fontId="5" fillId="2" borderId="17" xfId="0" applyFont="1" applyFill="1" applyBorder="1" applyAlignment="1">
      <alignment horizontal="center" wrapText="1"/>
    </xf>
    <xf numFmtId="0" fontId="5" fillId="2" borderId="9" xfId="0" applyFont="1" applyFill="1" applyBorder="1" applyAlignment="1">
      <alignment horizontal="center" wrapText="1"/>
    </xf>
    <xf numFmtId="0" fontId="5" fillId="2" borderId="3" xfId="0" applyFont="1" applyFill="1" applyBorder="1" applyAlignment="1">
      <alignment horizontal="center" textRotation="90" wrapText="1"/>
    </xf>
    <xf numFmtId="0" fontId="21" fillId="2" borderId="1" xfId="0" applyFont="1" applyFill="1" applyBorder="1" applyAlignment="1">
      <alignment horizontal="center" vertical="top" wrapText="1"/>
    </xf>
    <xf numFmtId="0" fontId="22" fillId="0" borderId="2" xfId="0" applyFont="1" applyBorder="1" applyAlignment="1">
      <alignment horizontal="center" vertical="top" wrapText="1"/>
    </xf>
    <xf numFmtId="0" fontId="23" fillId="3" borderId="1" xfId="0" applyFont="1" applyFill="1" applyBorder="1" applyAlignment="1">
      <alignment horizontal="center" textRotation="90" wrapText="1"/>
    </xf>
    <xf numFmtId="0" fontId="20" fillId="0" borderId="2" xfId="0" applyFont="1" applyBorder="1" applyAlignment="1">
      <alignment horizontal="center" textRotation="90" wrapText="1"/>
    </xf>
    <xf numFmtId="0" fontId="20" fillId="0" borderId="18" xfId="0" applyFont="1" applyBorder="1" applyAlignment="1">
      <alignment horizontal="center" textRotation="90" wrapText="1"/>
    </xf>
    <xf numFmtId="0" fontId="39" fillId="4" borderId="5" xfId="0" applyFont="1" applyFill="1" applyBorder="1" applyAlignment="1">
      <alignment horizontal="center" vertical="top" wrapText="1"/>
    </xf>
    <xf numFmtId="0" fontId="39" fillId="4" borderId="20" xfId="0" applyFont="1" applyFill="1" applyBorder="1" applyAlignment="1">
      <alignment horizontal="center" vertical="top" wrapText="1"/>
    </xf>
    <xf numFmtId="0" fontId="39" fillId="4" borderId="6" xfId="0" applyFont="1" applyFill="1" applyBorder="1" applyAlignment="1">
      <alignment horizontal="center" vertical="top" wrapText="1"/>
    </xf>
    <xf numFmtId="0" fontId="38" fillId="0" borderId="1" xfId="0" applyFont="1" applyBorder="1" applyAlignment="1">
      <alignment horizontal="center" vertical="top" wrapText="1"/>
    </xf>
    <xf numFmtId="0" fontId="38" fillId="0" borderId="3" xfId="0" applyFont="1" applyBorder="1" applyAlignment="1">
      <alignment horizontal="center" vertical="top" wrapText="1"/>
    </xf>
    <xf numFmtId="0" fontId="38" fillId="0" borderId="15" xfId="0" applyFont="1" applyBorder="1" applyAlignment="1">
      <alignment horizontal="left" vertical="top" wrapText="1"/>
    </xf>
    <xf numFmtId="0" fontId="38" fillId="0" borderId="6" xfId="0" applyFont="1" applyBorder="1" applyAlignment="1">
      <alignment horizontal="left" vertical="top" wrapText="1"/>
    </xf>
    <xf numFmtId="0" fontId="38" fillId="0" borderId="17" xfId="0" applyFont="1" applyBorder="1" applyAlignment="1">
      <alignment horizontal="left" vertical="top" wrapText="1"/>
    </xf>
    <xf numFmtId="0" fontId="38" fillId="0" borderId="9" xfId="0" applyFont="1" applyBorder="1" applyAlignment="1">
      <alignment horizontal="left" vertical="top" wrapText="1"/>
    </xf>
    <xf numFmtId="0" fontId="38" fillId="0" borderId="1" xfId="0" applyFont="1" applyBorder="1" applyAlignment="1">
      <alignment horizontal="left" vertical="top" wrapText="1"/>
    </xf>
    <xf numFmtId="0" fontId="38" fillId="0" borderId="3" xfId="0" applyFont="1" applyBorder="1" applyAlignment="1">
      <alignment horizontal="left" vertical="top" wrapText="1"/>
    </xf>
    <xf numFmtId="0" fontId="38" fillId="0" borderId="1" xfId="0" quotePrefix="1" applyFont="1" applyBorder="1" applyAlignment="1">
      <alignment horizontal="center" vertical="center" wrapText="1"/>
    </xf>
    <xf numFmtId="0" fontId="38" fillId="0" borderId="3" xfId="0" quotePrefix="1" applyFont="1" applyBorder="1" applyAlignment="1">
      <alignment horizontal="center" vertical="center" wrapText="1"/>
    </xf>
    <xf numFmtId="0" fontId="38" fillId="0" borderId="2" xfId="0" applyFont="1" applyBorder="1" applyAlignment="1">
      <alignment horizontal="center" vertical="top" wrapText="1"/>
    </xf>
    <xf numFmtId="0" fontId="38" fillId="0" borderId="16" xfId="0" applyFont="1" applyBorder="1" applyAlignment="1">
      <alignment horizontal="left" vertical="top" wrapText="1"/>
    </xf>
    <xf numFmtId="0" fontId="38" fillId="0" borderId="7" xfId="0" applyFont="1" applyBorder="1" applyAlignment="1">
      <alignment horizontal="left" vertical="top" wrapText="1"/>
    </xf>
    <xf numFmtId="0" fontId="38" fillId="0" borderId="2" xfId="0" applyFont="1" applyBorder="1" applyAlignment="1">
      <alignment horizontal="left" vertical="top" wrapText="1"/>
    </xf>
    <xf numFmtId="0" fontId="38" fillId="0" borderId="2" xfId="0" quotePrefix="1" applyFont="1" applyBorder="1" applyAlignment="1">
      <alignment horizontal="center" vertical="center" wrapText="1"/>
    </xf>
    <xf numFmtId="0" fontId="38" fillId="0" borderId="17" xfId="0" applyFont="1" applyBorder="1" applyAlignment="1">
      <alignment horizontal="justify" vertical="top" wrapText="1"/>
    </xf>
    <xf numFmtId="0" fontId="38" fillId="0" borderId="9" xfId="0" applyFont="1" applyBorder="1" applyAlignment="1">
      <alignment horizontal="justify" vertical="top" wrapText="1"/>
    </xf>
    <xf numFmtId="0" fontId="38" fillId="0" borderId="21" xfId="0" applyFont="1" applyBorder="1" applyAlignment="1">
      <alignment horizontal="justify" vertical="top" wrapText="1"/>
    </xf>
    <xf numFmtId="0" fontId="38" fillId="0" borderId="4" xfId="0" applyFont="1" applyBorder="1" applyAlignment="1">
      <alignment horizontal="justify" vertical="top" wrapText="1"/>
    </xf>
    <xf numFmtId="0" fontId="39" fillId="4" borderId="15" xfId="0" applyFont="1" applyFill="1" applyBorder="1" applyAlignment="1">
      <alignment horizontal="center" vertical="top" wrapText="1"/>
    </xf>
    <xf numFmtId="0" fontId="38" fillId="4" borderId="17" xfId="0" applyFont="1" applyFill="1" applyBorder="1" applyAlignment="1">
      <alignment horizontal="center" vertical="top" wrapText="1"/>
    </xf>
    <xf numFmtId="0" fontId="38" fillId="4" borderId="8" xfId="0" applyFont="1" applyFill="1" applyBorder="1" applyAlignment="1">
      <alignment horizontal="center" vertical="top" wrapText="1"/>
    </xf>
    <xf numFmtId="0" fontId="38" fillId="4" borderId="9" xfId="0" applyFont="1" applyFill="1" applyBorder="1" applyAlignment="1">
      <alignment horizontal="center" vertical="top" wrapText="1"/>
    </xf>
    <xf numFmtId="165" fontId="48" fillId="0" borderId="1" xfId="0" applyNumberFormat="1" applyFont="1" applyBorder="1" applyAlignment="1">
      <alignment horizontal="left" vertical="top" wrapText="1"/>
    </xf>
    <xf numFmtId="0" fontId="51" fillId="0" borderId="2" xfId="0" applyFont="1" applyBorder="1" applyAlignment="1">
      <alignment horizontal="left" vertical="top" wrapText="1"/>
    </xf>
    <xf numFmtId="0" fontId="51" fillId="0" borderId="3" xfId="0" applyFont="1" applyBorder="1" applyAlignment="1">
      <alignment horizontal="left" vertical="top" wrapText="1"/>
    </xf>
    <xf numFmtId="165" fontId="27" fillId="0" borderId="1" xfId="0" applyNumberFormat="1"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7" fillId="0" borderId="1" xfId="0" applyFont="1" applyBorder="1" applyAlignment="1">
      <alignment horizontal="left" vertical="top" wrapText="1"/>
    </xf>
    <xf numFmtId="0" fontId="38" fillId="0" borderId="1" xfId="0" applyFont="1" applyFill="1" applyBorder="1" applyAlignment="1">
      <alignment horizontal="center" vertical="top" wrapText="1"/>
    </xf>
    <xf numFmtId="0" fontId="38" fillId="0" borderId="3" xfId="0" applyFont="1" applyFill="1" applyBorder="1" applyAlignment="1">
      <alignment horizontal="center" vertical="top" wrapText="1"/>
    </xf>
    <xf numFmtId="0" fontId="38" fillId="0" borderId="1" xfId="0" quotePrefix="1" applyFont="1" applyFill="1" applyBorder="1" applyAlignment="1">
      <alignment horizontal="center" vertical="center" wrapText="1"/>
    </xf>
    <xf numFmtId="0" fontId="38" fillId="0" borderId="3" xfId="0" quotePrefix="1" applyFont="1" applyFill="1" applyBorder="1" applyAlignment="1">
      <alignment horizontal="center" vertical="center" wrapText="1"/>
    </xf>
    <xf numFmtId="0" fontId="7" fillId="0" borderId="1" xfId="0" applyFont="1" applyFill="1" applyBorder="1" applyAlignment="1">
      <alignment horizontal="center" vertical="top" wrapText="1"/>
    </xf>
    <xf numFmtId="0" fontId="7" fillId="0" borderId="3" xfId="0" applyFont="1" applyFill="1" applyBorder="1" applyAlignment="1">
      <alignment horizontal="center" vertical="top" wrapText="1"/>
    </xf>
    <xf numFmtId="0" fontId="38" fillId="4" borderId="1" xfId="0" applyFont="1" applyFill="1" applyBorder="1" applyAlignment="1">
      <alignment horizontal="center" vertical="top" wrapText="1"/>
    </xf>
    <xf numFmtId="0" fontId="38" fillId="4" borderId="3" xfId="0" applyFont="1" applyFill="1" applyBorder="1" applyAlignment="1">
      <alignment horizontal="center" vertical="top" wrapText="1"/>
    </xf>
    <xf numFmtId="0" fontId="38" fillId="6" borderId="21" xfId="0" applyFont="1" applyFill="1" applyBorder="1" applyAlignment="1">
      <alignment horizontal="justify" vertical="top" wrapText="1"/>
    </xf>
    <xf numFmtId="0" fontId="38" fillId="6" borderId="4" xfId="0" applyFont="1" applyFill="1" applyBorder="1" applyAlignment="1">
      <alignment horizontal="justify" vertical="top" wrapText="1"/>
    </xf>
    <xf numFmtId="0" fontId="39" fillId="4" borderId="10" xfId="0" applyFont="1" applyFill="1" applyBorder="1" applyAlignment="1">
      <alignment horizontal="center" vertical="top" wrapText="1"/>
    </xf>
    <xf numFmtId="0" fontId="39" fillId="4" borderId="4" xfId="0" applyFont="1" applyFill="1" applyBorder="1" applyAlignment="1">
      <alignment horizontal="center" vertical="top" wrapText="1"/>
    </xf>
    <xf numFmtId="0" fontId="41" fillId="0" borderId="4" xfId="0" applyFont="1" applyBorder="1"/>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38" fillId="0" borderId="15" xfId="0" applyFont="1" applyFill="1" applyBorder="1" applyAlignment="1">
      <alignment horizontal="left" vertical="top" wrapText="1"/>
    </xf>
    <xf numFmtId="0" fontId="38" fillId="0" borderId="6" xfId="0" applyFont="1" applyFill="1" applyBorder="1" applyAlignment="1">
      <alignment horizontal="left" vertical="top" wrapText="1"/>
    </xf>
    <xf numFmtId="0" fontId="38" fillId="0" borderId="17" xfId="0" applyFont="1" applyFill="1" applyBorder="1" applyAlignment="1">
      <alignment horizontal="left" vertical="top" wrapText="1"/>
    </xf>
    <xf numFmtId="0" fontId="38" fillId="0" borderId="9" xfId="0" applyFont="1" applyFill="1" applyBorder="1" applyAlignment="1">
      <alignment horizontal="left" vertical="top" wrapText="1"/>
    </xf>
  </cellXfs>
  <cellStyles count="1">
    <cellStyle name="Įprastas" xfId="0" builtinId="0"/>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KUMENTAI%202015\+EKONOMIKOS%20SKYRIUI\2017-2023%20plano%20igyvendinimas%202019%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s>
    <sheetDataSet>
      <sheetData sheetId="0" refreshError="1">
        <row r="6">
          <cell r="M6">
            <v>16.711195165259589</v>
          </cell>
        </row>
        <row r="7">
          <cell r="M7">
            <v>17.588151215260964</v>
          </cell>
        </row>
        <row r="10">
          <cell r="M10">
            <v>261.34814660260389</v>
          </cell>
        </row>
        <row r="11">
          <cell r="M11">
            <v>366.54014713873306</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tabSelected="1" zoomScaleNormal="100" workbookViewId="0">
      <selection activeCell="I2" sqref="I2:K2"/>
    </sheetView>
  </sheetViews>
  <sheetFormatPr defaultRowHeight="15" x14ac:dyDescent="0.25"/>
  <cols>
    <col min="1" max="1" width="6.28515625" customWidth="1"/>
    <col min="4" max="4" width="4.28515625" customWidth="1"/>
    <col min="5" max="5" width="15.7109375" customWidth="1"/>
    <col min="6" max="6" width="3.7109375" customWidth="1"/>
    <col min="7" max="7" width="3.28515625" customWidth="1"/>
    <col min="8" max="8" width="3" customWidth="1"/>
    <col min="9" max="9" width="40.7109375" customWidth="1"/>
    <col min="10" max="10" width="12.5703125" customWidth="1"/>
    <col min="11" max="11" width="6.7109375" customWidth="1"/>
    <col min="12" max="13" width="5" customWidth="1"/>
    <col min="14" max="14" width="6.42578125" customWidth="1"/>
    <col min="15" max="15" width="5" customWidth="1"/>
  </cols>
  <sheetData>
    <row r="1" spans="1:17" ht="31.15" customHeight="1" x14ac:dyDescent="0.25">
      <c r="A1" s="12"/>
      <c r="B1" s="12"/>
      <c r="C1" s="12"/>
      <c r="D1" s="12"/>
      <c r="E1" s="12"/>
      <c r="F1" s="12"/>
      <c r="G1" s="12"/>
      <c r="H1" s="12"/>
      <c r="I1" s="460" t="s">
        <v>805</v>
      </c>
      <c r="J1" s="460"/>
      <c r="K1" s="460"/>
      <c r="L1" s="460"/>
      <c r="M1" s="460"/>
      <c r="N1" s="460"/>
      <c r="O1" s="460"/>
    </row>
    <row r="2" spans="1:17" ht="30" customHeight="1" x14ac:dyDescent="0.25">
      <c r="A2" s="59"/>
      <c r="B2" s="12"/>
      <c r="C2" s="12"/>
      <c r="D2" s="12"/>
      <c r="E2" s="12"/>
      <c r="F2" s="12"/>
      <c r="G2" s="12"/>
      <c r="H2" s="12"/>
      <c r="I2" s="461" t="s">
        <v>806</v>
      </c>
      <c r="J2" s="462"/>
      <c r="K2" s="462"/>
      <c r="L2" s="58"/>
      <c r="M2" s="58"/>
      <c r="N2" s="58"/>
      <c r="O2" s="58"/>
    </row>
    <row r="3" spans="1:17" ht="28.15" customHeight="1" x14ac:dyDescent="0.25">
      <c r="A3" s="343" t="s">
        <v>616</v>
      </c>
      <c r="B3" s="343"/>
      <c r="C3" s="343"/>
      <c r="D3" s="343"/>
      <c r="E3" s="343"/>
      <c r="F3" s="343"/>
      <c r="G3" s="343"/>
      <c r="H3" s="343"/>
      <c r="I3" s="343"/>
      <c r="J3" s="343"/>
      <c r="K3" s="343"/>
      <c r="L3" s="343"/>
      <c r="M3" s="343"/>
      <c r="N3" s="343"/>
      <c r="O3" s="343"/>
      <c r="P3" s="9"/>
    </row>
    <row r="4" spans="1:17" ht="16.5" customHeight="1" x14ac:dyDescent="0.25">
      <c r="A4" s="441"/>
      <c r="B4" s="442"/>
      <c r="C4" s="442"/>
      <c r="D4" s="442"/>
      <c r="E4" s="443"/>
      <c r="F4" s="444" t="s">
        <v>617</v>
      </c>
      <c r="G4" s="445"/>
      <c r="H4" s="446"/>
      <c r="I4" s="15"/>
      <c r="J4" s="15"/>
      <c r="K4" s="15"/>
      <c r="L4" s="15"/>
      <c r="M4" s="15"/>
      <c r="N4" s="15"/>
      <c r="O4" s="15"/>
      <c r="P4" s="9"/>
    </row>
    <row r="5" spans="1:17" ht="14.45" customHeight="1" x14ac:dyDescent="0.25">
      <c r="A5" s="447" t="s">
        <v>524</v>
      </c>
      <c r="B5" s="448"/>
      <c r="C5" s="448"/>
      <c r="D5" s="448"/>
      <c r="E5" s="449"/>
      <c r="F5" s="450">
        <v>92</v>
      </c>
      <c r="G5" s="451"/>
      <c r="H5" s="452"/>
      <c r="I5" s="15"/>
      <c r="J5" s="15"/>
      <c r="K5" s="15"/>
      <c r="L5" s="15"/>
      <c r="M5" s="15"/>
      <c r="N5" s="15"/>
      <c r="O5" s="15"/>
      <c r="P5" s="9"/>
    </row>
    <row r="6" spans="1:17" ht="14.45" customHeight="1" x14ac:dyDescent="0.25">
      <c r="A6" s="447" t="s">
        <v>306</v>
      </c>
      <c r="B6" s="448"/>
      <c r="C6" s="448"/>
      <c r="D6" s="448"/>
      <c r="E6" s="449"/>
      <c r="F6" s="447">
        <v>134</v>
      </c>
      <c r="G6" s="448"/>
      <c r="H6" s="449"/>
      <c r="I6" s="15"/>
      <c r="J6" s="15"/>
      <c r="K6" s="15"/>
      <c r="L6" s="15"/>
      <c r="M6" s="15"/>
      <c r="N6" s="15"/>
      <c r="O6" s="15"/>
      <c r="P6" s="9"/>
    </row>
    <row r="7" spans="1:17" ht="13.9" customHeight="1" x14ac:dyDescent="0.25">
      <c r="A7" s="447" t="s">
        <v>307</v>
      </c>
      <c r="B7" s="448"/>
      <c r="C7" s="448"/>
      <c r="D7" s="448"/>
      <c r="E7" s="449"/>
      <c r="F7" s="447">
        <v>3</v>
      </c>
      <c r="G7" s="448"/>
      <c r="H7" s="449"/>
      <c r="I7" s="15"/>
      <c r="J7" s="15"/>
      <c r="K7" s="15"/>
      <c r="L7" s="15"/>
      <c r="M7" s="15"/>
      <c r="N7" s="15"/>
      <c r="O7" s="15"/>
      <c r="P7" s="9"/>
    </row>
    <row r="8" spans="1:17" ht="13.9" customHeight="1" x14ac:dyDescent="0.25">
      <c r="A8" s="447" t="s">
        <v>313</v>
      </c>
      <c r="B8" s="448"/>
      <c r="C8" s="448"/>
      <c r="D8" s="448"/>
      <c r="E8" s="449"/>
      <c r="F8" s="447">
        <v>120</v>
      </c>
      <c r="G8" s="448"/>
      <c r="H8" s="449"/>
      <c r="I8" s="15"/>
      <c r="J8" s="15"/>
      <c r="K8" s="15"/>
      <c r="L8" s="15"/>
      <c r="M8" s="15"/>
      <c r="N8" s="15"/>
      <c r="O8" s="15"/>
      <c r="P8" s="9"/>
      <c r="Q8" s="95"/>
    </row>
    <row r="9" spans="1:17" ht="13.9" customHeight="1" x14ac:dyDescent="0.25">
      <c r="A9" s="447" t="s">
        <v>310</v>
      </c>
      <c r="B9" s="448"/>
      <c r="C9" s="448"/>
      <c r="D9" s="448"/>
      <c r="E9" s="449"/>
      <c r="F9" s="447">
        <v>11</v>
      </c>
      <c r="G9" s="448"/>
      <c r="H9" s="449"/>
      <c r="I9" s="15"/>
      <c r="J9" s="15"/>
      <c r="K9" s="15"/>
      <c r="L9" s="15"/>
      <c r="M9" s="15"/>
      <c r="N9" s="15"/>
      <c r="O9" s="15"/>
      <c r="P9" s="9"/>
    </row>
    <row r="10" spans="1:17" ht="12.6" customHeight="1" x14ac:dyDescent="0.25">
      <c r="A10" s="16"/>
      <c r="B10" s="16"/>
      <c r="C10" s="16"/>
      <c r="D10" s="16"/>
      <c r="E10" s="16"/>
      <c r="F10" s="16"/>
      <c r="G10" s="16"/>
      <c r="H10" s="16"/>
      <c r="I10" s="15"/>
      <c r="J10" s="15"/>
      <c r="K10" s="15"/>
      <c r="L10" s="15"/>
      <c r="M10" s="15"/>
      <c r="N10" s="15"/>
      <c r="O10" s="15"/>
      <c r="P10" s="9"/>
    </row>
    <row r="11" spans="1:17" ht="15.75" customHeight="1" x14ac:dyDescent="0.25">
      <c r="A11" s="453" t="s">
        <v>305</v>
      </c>
      <c r="B11" s="453"/>
      <c r="C11" s="453"/>
      <c r="D11" s="453"/>
      <c r="E11" s="453"/>
      <c r="F11" s="453"/>
      <c r="G11" s="453"/>
      <c r="H11" s="453"/>
      <c r="I11" s="453"/>
      <c r="J11" s="453"/>
      <c r="K11" s="453"/>
      <c r="L11" s="453"/>
      <c r="M11" s="453"/>
      <c r="N11" s="453"/>
      <c r="O11" s="453"/>
      <c r="P11" s="9"/>
    </row>
    <row r="12" spans="1:17" ht="15.75" customHeight="1" x14ac:dyDescent="0.25">
      <c r="A12" s="444"/>
      <c r="B12" s="445"/>
      <c r="C12" s="445"/>
      <c r="D12" s="445"/>
      <c r="E12" s="446"/>
      <c r="F12" s="444" t="s">
        <v>617</v>
      </c>
      <c r="G12" s="445"/>
      <c r="H12" s="446"/>
      <c r="I12" s="61"/>
      <c r="J12" s="61"/>
      <c r="K12" s="61"/>
      <c r="L12" s="61"/>
      <c r="M12" s="61"/>
      <c r="N12" s="61"/>
      <c r="O12" s="61"/>
      <c r="P12" s="9"/>
    </row>
    <row r="13" spans="1:17" ht="12" customHeight="1" x14ac:dyDescent="0.25">
      <c r="A13" s="447" t="s">
        <v>524</v>
      </c>
      <c r="B13" s="448"/>
      <c r="C13" s="448"/>
      <c r="D13" s="448"/>
      <c r="E13" s="449"/>
      <c r="F13" s="454">
        <v>92</v>
      </c>
      <c r="G13" s="455"/>
      <c r="H13" s="456"/>
      <c r="I13" s="17"/>
      <c r="J13" s="17"/>
      <c r="K13" s="18"/>
      <c r="L13" s="18"/>
      <c r="M13" s="18"/>
      <c r="N13" s="18"/>
      <c r="O13" s="18"/>
      <c r="P13" s="9"/>
    </row>
    <row r="14" spans="1:17" ht="11.45" customHeight="1" x14ac:dyDescent="0.25">
      <c r="A14" s="447" t="s">
        <v>306</v>
      </c>
      <c r="B14" s="448"/>
      <c r="C14" s="448"/>
      <c r="D14" s="448"/>
      <c r="E14" s="449"/>
      <c r="F14" s="457">
        <v>28</v>
      </c>
      <c r="G14" s="458"/>
      <c r="H14" s="459"/>
      <c r="I14" s="17"/>
      <c r="J14" s="17"/>
      <c r="K14" s="18"/>
      <c r="L14" s="18"/>
      <c r="M14" s="18"/>
      <c r="N14" s="18"/>
      <c r="O14" s="18"/>
      <c r="P14" s="9"/>
    </row>
    <row r="15" spans="1:17" ht="13.15" customHeight="1" x14ac:dyDescent="0.25">
      <c r="A15" s="447" t="s">
        <v>307</v>
      </c>
      <c r="B15" s="448"/>
      <c r="C15" s="448"/>
      <c r="D15" s="448"/>
      <c r="E15" s="449"/>
      <c r="F15" s="457"/>
      <c r="G15" s="458"/>
      <c r="H15" s="459"/>
      <c r="I15" s="17"/>
      <c r="J15" s="17"/>
      <c r="K15" s="18"/>
      <c r="L15" s="18"/>
      <c r="M15" s="18"/>
      <c r="N15" s="18"/>
      <c r="O15" s="18"/>
      <c r="P15" s="9"/>
    </row>
    <row r="16" spans="1:17" ht="13.15" customHeight="1" x14ac:dyDescent="0.25">
      <c r="A16" s="447" t="s">
        <v>313</v>
      </c>
      <c r="B16" s="448"/>
      <c r="C16" s="448"/>
      <c r="D16" s="448"/>
      <c r="E16" s="449"/>
      <c r="F16" s="457">
        <v>26</v>
      </c>
      <c r="G16" s="458"/>
      <c r="H16" s="459"/>
      <c r="I16" s="17"/>
      <c r="J16" s="17"/>
      <c r="K16" s="18"/>
      <c r="L16" s="18"/>
      <c r="M16" s="18"/>
      <c r="N16" s="18"/>
      <c r="O16" s="18"/>
      <c r="P16" s="9"/>
    </row>
    <row r="17" spans="1:16" ht="12.6" customHeight="1" x14ac:dyDescent="0.25">
      <c r="A17" s="447" t="s">
        <v>310</v>
      </c>
      <c r="B17" s="448"/>
      <c r="C17" s="448"/>
      <c r="D17" s="448"/>
      <c r="E17" s="449"/>
      <c r="F17" s="457">
        <v>2</v>
      </c>
      <c r="G17" s="458"/>
      <c r="H17" s="459"/>
      <c r="I17" s="17"/>
      <c r="J17" s="17"/>
      <c r="K17" s="18"/>
      <c r="L17" s="18"/>
      <c r="M17" s="18"/>
      <c r="N17" s="18"/>
      <c r="O17" s="18"/>
      <c r="P17" s="9"/>
    </row>
    <row r="18" spans="1:16" ht="10.15" customHeight="1" x14ac:dyDescent="0.25">
      <c r="A18" s="16"/>
      <c r="B18" s="16"/>
      <c r="C18" s="16"/>
      <c r="D18" s="16"/>
      <c r="E18" s="16"/>
      <c r="F18" s="16"/>
      <c r="G18" s="16"/>
      <c r="H18" s="16"/>
      <c r="I18" s="17"/>
      <c r="J18" s="17"/>
      <c r="K18" s="18"/>
      <c r="L18" s="18"/>
      <c r="M18" s="18"/>
      <c r="N18" s="18"/>
      <c r="O18" s="18"/>
      <c r="P18" s="9"/>
    </row>
    <row r="19" spans="1:16" ht="15.75" customHeight="1" x14ac:dyDescent="0.25">
      <c r="A19" s="453" t="s">
        <v>308</v>
      </c>
      <c r="B19" s="453"/>
      <c r="C19" s="453"/>
      <c r="D19" s="453"/>
      <c r="E19" s="453"/>
      <c r="F19" s="453"/>
      <c r="G19" s="453"/>
      <c r="H19" s="453"/>
      <c r="I19" s="453"/>
      <c r="J19" s="453"/>
      <c r="K19" s="453"/>
      <c r="L19" s="453"/>
      <c r="M19" s="453"/>
      <c r="N19" s="453"/>
      <c r="O19" s="453"/>
      <c r="P19" s="9"/>
    </row>
    <row r="20" spans="1:16" ht="13.15" customHeight="1" x14ac:dyDescent="0.25">
      <c r="A20" s="444"/>
      <c r="B20" s="445"/>
      <c r="C20" s="445"/>
      <c r="D20" s="445"/>
      <c r="E20" s="446"/>
      <c r="F20" s="444" t="s">
        <v>617</v>
      </c>
      <c r="G20" s="445"/>
      <c r="H20" s="446"/>
      <c r="I20" s="61"/>
      <c r="J20" s="61"/>
      <c r="K20" s="61"/>
      <c r="L20" s="61"/>
      <c r="M20" s="61"/>
      <c r="N20" s="61"/>
      <c r="O20" s="61"/>
      <c r="P20" s="9"/>
    </row>
    <row r="21" spans="1:16" ht="13.15" customHeight="1" x14ac:dyDescent="0.25">
      <c r="A21" s="432" t="s">
        <v>524</v>
      </c>
      <c r="B21" s="433"/>
      <c r="C21" s="433"/>
      <c r="D21" s="433"/>
      <c r="E21" s="434"/>
      <c r="F21" s="438">
        <v>94</v>
      </c>
      <c r="G21" s="439"/>
      <c r="H21" s="440"/>
      <c r="I21" s="19"/>
      <c r="J21" s="19"/>
      <c r="K21" s="20"/>
      <c r="L21" s="20"/>
      <c r="M21" s="20"/>
      <c r="N21" s="20"/>
      <c r="O21" s="20"/>
      <c r="P21" s="9"/>
    </row>
    <row r="22" spans="1:16" ht="13.15" customHeight="1" x14ac:dyDescent="0.25">
      <c r="A22" s="432" t="s">
        <v>306</v>
      </c>
      <c r="B22" s="433"/>
      <c r="C22" s="433"/>
      <c r="D22" s="433"/>
      <c r="E22" s="434"/>
      <c r="F22" s="432">
        <v>71</v>
      </c>
      <c r="G22" s="433"/>
      <c r="H22" s="434"/>
      <c r="I22" s="19"/>
      <c r="J22" s="19"/>
      <c r="K22" s="20"/>
      <c r="L22" s="20"/>
      <c r="M22" s="20"/>
      <c r="N22" s="20"/>
      <c r="O22" s="20"/>
      <c r="P22" s="9"/>
    </row>
    <row r="23" spans="1:16" ht="12" customHeight="1" x14ac:dyDescent="0.25">
      <c r="A23" s="432" t="s">
        <v>307</v>
      </c>
      <c r="B23" s="433"/>
      <c r="C23" s="433"/>
      <c r="D23" s="433"/>
      <c r="E23" s="434"/>
      <c r="F23" s="432"/>
      <c r="G23" s="433"/>
      <c r="H23" s="434"/>
      <c r="I23" s="19"/>
      <c r="J23" s="19"/>
      <c r="K23" s="20"/>
      <c r="L23" s="20"/>
      <c r="M23" s="20"/>
      <c r="N23" s="20"/>
      <c r="O23" s="20"/>
      <c r="P23" s="9"/>
    </row>
    <row r="24" spans="1:16" ht="12" customHeight="1" x14ac:dyDescent="0.25">
      <c r="A24" s="432" t="s">
        <v>314</v>
      </c>
      <c r="B24" s="433"/>
      <c r="C24" s="433"/>
      <c r="D24" s="433"/>
      <c r="E24" s="434"/>
      <c r="F24" s="432">
        <v>67</v>
      </c>
      <c r="G24" s="433"/>
      <c r="H24" s="434"/>
      <c r="I24" s="19"/>
      <c r="J24" s="19"/>
      <c r="K24" s="20"/>
      <c r="L24" s="20"/>
      <c r="M24" s="20"/>
      <c r="N24" s="20"/>
      <c r="O24" s="20"/>
      <c r="P24" s="9"/>
    </row>
    <row r="25" spans="1:16" ht="10.15" customHeight="1" x14ac:dyDescent="0.25">
      <c r="A25" s="432" t="s">
        <v>310</v>
      </c>
      <c r="B25" s="433"/>
      <c r="C25" s="433"/>
      <c r="D25" s="433"/>
      <c r="E25" s="434"/>
      <c r="F25" s="432">
        <v>4</v>
      </c>
      <c r="G25" s="433"/>
      <c r="H25" s="434"/>
      <c r="I25" s="19"/>
      <c r="J25" s="19"/>
      <c r="K25" s="20"/>
      <c r="L25" s="20"/>
      <c r="M25" s="20"/>
      <c r="N25" s="20"/>
      <c r="O25" s="20"/>
      <c r="P25" s="9"/>
    </row>
    <row r="26" spans="1:16" ht="12" customHeight="1" x14ac:dyDescent="0.25">
      <c r="A26" s="19"/>
      <c r="B26" s="19"/>
      <c r="C26" s="19"/>
      <c r="D26" s="19"/>
      <c r="E26" s="19"/>
      <c r="F26" s="19"/>
      <c r="G26" s="19"/>
      <c r="H26" s="19"/>
      <c r="I26" s="19"/>
      <c r="J26" s="19"/>
      <c r="K26" s="20"/>
      <c r="L26" s="20"/>
      <c r="M26" s="20"/>
      <c r="N26" s="20"/>
      <c r="O26" s="20"/>
      <c r="P26" s="9"/>
    </row>
    <row r="27" spans="1:16" ht="12" customHeight="1" x14ac:dyDescent="0.25">
      <c r="A27" s="453" t="s">
        <v>309</v>
      </c>
      <c r="B27" s="453"/>
      <c r="C27" s="453"/>
      <c r="D27" s="453"/>
      <c r="E27" s="453"/>
      <c r="F27" s="453"/>
      <c r="G27" s="453"/>
      <c r="H27" s="453"/>
      <c r="I27" s="453"/>
      <c r="J27" s="453"/>
      <c r="K27" s="453"/>
      <c r="L27" s="453"/>
      <c r="M27" s="453"/>
      <c r="N27" s="453"/>
      <c r="O27" s="453"/>
      <c r="P27" s="9"/>
    </row>
    <row r="28" spans="1:16" ht="12" customHeight="1" x14ac:dyDescent="0.25">
      <c r="A28" s="435"/>
      <c r="B28" s="436"/>
      <c r="C28" s="436"/>
      <c r="D28" s="436"/>
      <c r="E28" s="437"/>
      <c r="F28" s="435" t="s">
        <v>617</v>
      </c>
      <c r="G28" s="436"/>
      <c r="H28" s="437"/>
      <c r="I28" s="62"/>
      <c r="J28" s="62"/>
      <c r="K28" s="62"/>
      <c r="L28" s="62"/>
      <c r="M28" s="62"/>
      <c r="N28" s="62"/>
      <c r="O28" s="62"/>
      <c r="P28" s="9"/>
    </row>
    <row r="29" spans="1:16" ht="11.45" customHeight="1" x14ac:dyDescent="0.25">
      <c r="A29" s="432" t="s">
        <v>524</v>
      </c>
      <c r="B29" s="433"/>
      <c r="C29" s="433"/>
      <c r="D29" s="433"/>
      <c r="E29" s="434"/>
      <c r="F29" s="438">
        <v>86</v>
      </c>
      <c r="G29" s="439"/>
      <c r="H29" s="440"/>
      <c r="I29" s="19"/>
      <c r="J29" s="19"/>
      <c r="K29" s="20"/>
      <c r="L29" s="20"/>
      <c r="M29" s="20"/>
      <c r="N29" s="20"/>
      <c r="O29" s="20"/>
      <c r="P29" s="9"/>
    </row>
    <row r="30" spans="1:16" ht="12.6" customHeight="1" x14ac:dyDescent="0.25">
      <c r="A30" s="432" t="s">
        <v>306</v>
      </c>
      <c r="B30" s="433"/>
      <c r="C30" s="433"/>
      <c r="D30" s="433"/>
      <c r="E30" s="434"/>
      <c r="F30" s="432">
        <v>35</v>
      </c>
      <c r="G30" s="433"/>
      <c r="H30" s="434"/>
      <c r="I30" s="19"/>
      <c r="J30" s="19"/>
      <c r="K30" s="20"/>
      <c r="L30" s="20"/>
      <c r="M30" s="20"/>
      <c r="N30" s="20"/>
      <c r="O30" s="20"/>
      <c r="P30" s="9"/>
    </row>
    <row r="31" spans="1:16" ht="12" customHeight="1" x14ac:dyDescent="0.25">
      <c r="A31" s="432" t="s">
        <v>307</v>
      </c>
      <c r="B31" s="433"/>
      <c r="C31" s="433"/>
      <c r="D31" s="433"/>
      <c r="E31" s="434"/>
      <c r="F31" s="432">
        <v>3</v>
      </c>
      <c r="G31" s="433"/>
      <c r="H31" s="434"/>
      <c r="I31" s="19"/>
      <c r="J31" s="19"/>
      <c r="K31" s="20"/>
      <c r="L31" s="20"/>
      <c r="M31" s="20"/>
      <c r="N31" s="20"/>
      <c r="O31" s="20"/>
      <c r="P31" s="9"/>
    </row>
    <row r="32" spans="1:16" ht="12" customHeight="1" x14ac:dyDescent="0.25">
      <c r="A32" s="432" t="s">
        <v>313</v>
      </c>
      <c r="B32" s="433"/>
      <c r="C32" s="433"/>
      <c r="D32" s="433"/>
      <c r="E32" s="434"/>
      <c r="F32" s="432">
        <v>27</v>
      </c>
      <c r="G32" s="433"/>
      <c r="H32" s="434"/>
      <c r="I32" s="19"/>
      <c r="J32" s="19"/>
      <c r="K32" s="20"/>
      <c r="L32" s="20"/>
      <c r="M32" s="20"/>
      <c r="N32" s="20"/>
      <c r="O32" s="20"/>
      <c r="P32" s="9"/>
    </row>
    <row r="33" spans="1:16" ht="12" customHeight="1" x14ac:dyDescent="0.25">
      <c r="A33" s="432" t="s">
        <v>310</v>
      </c>
      <c r="B33" s="433"/>
      <c r="C33" s="433"/>
      <c r="D33" s="433"/>
      <c r="E33" s="434"/>
      <c r="F33" s="432">
        <v>5</v>
      </c>
      <c r="G33" s="433"/>
      <c r="H33" s="434"/>
      <c r="I33" s="19"/>
      <c r="J33" s="19"/>
      <c r="K33" s="20"/>
      <c r="L33" s="20"/>
      <c r="M33" s="20"/>
      <c r="N33" s="20"/>
      <c r="O33" s="20"/>
      <c r="P33" s="9"/>
    </row>
    <row r="34" spans="1:16" ht="16.5" customHeight="1" x14ac:dyDescent="0.25">
      <c r="A34" s="19"/>
      <c r="B34" s="19"/>
      <c r="C34" s="19"/>
      <c r="D34" s="19"/>
      <c r="E34" s="19"/>
      <c r="F34" s="19"/>
      <c r="G34" s="19"/>
      <c r="H34" s="19"/>
      <c r="I34" s="19"/>
      <c r="J34" s="19"/>
      <c r="K34" s="19"/>
      <c r="L34" s="19"/>
      <c r="M34" s="19"/>
      <c r="N34" s="19"/>
      <c r="O34" s="19"/>
    </row>
    <row r="35" spans="1:16" ht="15" customHeight="1" thickBot="1" x14ac:dyDescent="0.3">
      <c r="A35" s="342" t="s">
        <v>312</v>
      </c>
      <c r="B35" s="342"/>
      <c r="C35" s="342"/>
      <c r="D35" s="342"/>
      <c r="E35" s="342"/>
      <c r="F35" s="342"/>
      <c r="G35" s="342"/>
      <c r="H35" s="342"/>
      <c r="I35" s="342"/>
      <c r="J35" s="342"/>
      <c r="K35" s="342"/>
      <c r="L35" s="342"/>
      <c r="M35" s="342"/>
      <c r="N35" s="342"/>
      <c r="O35" s="342"/>
    </row>
    <row r="36" spans="1:16" ht="15.75" thickBot="1" x14ac:dyDescent="0.3">
      <c r="A36" s="411" t="s">
        <v>0</v>
      </c>
      <c r="B36" s="414" t="s">
        <v>1</v>
      </c>
      <c r="C36" s="415"/>
      <c r="D36" s="416"/>
      <c r="E36" s="411" t="s">
        <v>2</v>
      </c>
      <c r="F36" s="118"/>
      <c r="G36" s="423"/>
      <c r="H36" s="423"/>
      <c r="I36" s="424" t="s">
        <v>618</v>
      </c>
      <c r="J36" s="424"/>
      <c r="K36" s="424"/>
      <c r="L36" s="424"/>
      <c r="M36" s="424"/>
      <c r="N36" s="424"/>
      <c r="O36" s="425"/>
    </row>
    <row r="37" spans="1:16" ht="27" customHeight="1" x14ac:dyDescent="0.25">
      <c r="A37" s="412"/>
      <c r="B37" s="417"/>
      <c r="C37" s="418"/>
      <c r="D37" s="419"/>
      <c r="E37" s="412"/>
      <c r="F37" s="426" t="s">
        <v>296</v>
      </c>
      <c r="G37" s="426" t="s">
        <v>3</v>
      </c>
      <c r="H37" s="426" t="s">
        <v>4</v>
      </c>
      <c r="I37" s="411" t="s">
        <v>5</v>
      </c>
      <c r="J37" s="119"/>
      <c r="K37" s="429" t="s">
        <v>315</v>
      </c>
      <c r="L37" s="403" t="s">
        <v>316</v>
      </c>
      <c r="M37" s="404"/>
      <c r="N37" s="404"/>
      <c r="O37" s="405"/>
    </row>
    <row r="38" spans="1:16" ht="15.75" thickBot="1" x14ac:dyDescent="0.3">
      <c r="A38" s="412"/>
      <c r="B38" s="417"/>
      <c r="C38" s="418"/>
      <c r="D38" s="419"/>
      <c r="E38" s="412"/>
      <c r="F38" s="427"/>
      <c r="G38" s="427"/>
      <c r="H38" s="427"/>
      <c r="I38" s="412"/>
      <c r="J38" s="119"/>
      <c r="K38" s="430"/>
      <c r="L38" s="406"/>
      <c r="M38" s="407"/>
      <c r="N38" s="407"/>
      <c r="O38" s="408"/>
    </row>
    <row r="39" spans="1:16" ht="98.45" customHeight="1" thickBot="1" x14ac:dyDescent="0.3">
      <c r="A39" s="413"/>
      <c r="B39" s="420"/>
      <c r="C39" s="421"/>
      <c r="D39" s="422"/>
      <c r="E39" s="413"/>
      <c r="F39" s="428"/>
      <c r="G39" s="428"/>
      <c r="H39" s="428"/>
      <c r="I39" s="413"/>
      <c r="J39" s="120" t="s">
        <v>6</v>
      </c>
      <c r="K39" s="431"/>
      <c r="L39" s="121" t="s">
        <v>7</v>
      </c>
      <c r="M39" s="121" t="s">
        <v>8</v>
      </c>
      <c r="N39" s="121" t="s">
        <v>9</v>
      </c>
      <c r="O39" s="121" t="s">
        <v>10</v>
      </c>
    </row>
    <row r="40" spans="1:16" ht="15" customHeight="1" x14ac:dyDescent="0.25">
      <c r="A40" s="358" t="s">
        <v>11</v>
      </c>
      <c r="B40" s="349"/>
      <c r="C40" s="351"/>
      <c r="D40" s="409" t="s">
        <v>12</v>
      </c>
      <c r="E40" s="409"/>
      <c r="F40" s="409"/>
      <c r="G40" s="409"/>
      <c r="H40" s="409"/>
      <c r="I40" s="409"/>
      <c r="J40" s="409"/>
      <c r="K40" s="409"/>
      <c r="L40" s="409"/>
      <c r="M40" s="409"/>
      <c r="N40" s="409"/>
      <c r="O40" s="410"/>
    </row>
    <row r="41" spans="1:16" ht="11.25" customHeight="1" thickBot="1" x14ac:dyDescent="0.3">
      <c r="A41" s="359"/>
      <c r="B41" s="360"/>
      <c r="C41" s="361"/>
      <c r="D41" s="363" t="s">
        <v>13</v>
      </c>
      <c r="E41" s="363"/>
      <c r="F41" s="363"/>
      <c r="G41" s="363"/>
      <c r="H41" s="363"/>
      <c r="I41" s="363"/>
      <c r="J41" s="363"/>
      <c r="K41" s="363"/>
      <c r="L41" s="363"/>
      <c r="M41" s="363"/>
      <c r="N41" s="363"/>
      <c r="O41" s="364"/>
    </row>
    <row r="42" spans="1:16" ht="12.75" customHeight="1" x14ac:dyDescent="0.25">
      <c r="A42" s="358" t="s">
        <v>14</v>
      </c>
      <c r="B42" s="349"/>
      <c r="C42" s="351"/>
      <c r="D42" s="351" t="s">
        <v>15</v>
      </c>
      <c r="E42" s="351"/>
      <c r="F42" s="351"/>
      <c r="G42" s="351"/>
      <c r="H42" s="351"/>
      <c r="I42" s="351"/>
      <c r="J42" s="351"/>
      <c r="K42" s="351"/>
      <c r="L42" s="351"/>
      <c r="M42" s="351"/>
      <c r="N42" s="351"/>
      <c r="O42" s="362"/>
    </row>
    <row r="43" spans="1:16" ht="12" customHeight="1" thickBot="1" x14ac:dyDescent="0.3">
      <c r="A43" s="359"/>
      <c r="B43" s="360"/>
      <c r="C43" s="361"/>
      <c r="D43" s="363" t="s">
        <v>16</v>
      </c>
      <c r="E43" s="363"/>
      <c r="F43" s="363"/>
      <c r="G43" s="363"/>
      <c r="H43" s="363"/>
      <c r="I43" s="363"/>
      <c r="J43" s="363"/>
      <c r="K43" s="363"/>
      <c r="L43" s="363"/>
      <c r="M43" s="363"/>
      <c r="N43" s="363"/>
      <c r="O43" s="364"/>
    </row>
    <row r="44" spans="1:16" ht="12.75" customHeight="1" x14ac:dyDescent="0.25">
      <c r="A44" s="347" t="s">
        <v>17</v>
      </c>
      <c r="B44" s="349"/>
      <c r="C44" s="351"/>
      <c r="D44" s="351" t="s">
        <v>18</v>
      </c>
      <c r="E44" s="351"/>
      <c r="F44" s="351"/>
      <c r="G44" s="351"/>
      <c r="H44" s="351"/>
      <c r="I44" s="351"/>
      <c r="J44" s="351"/>
      <c r="K44" s="351"/>
      <c r="L44" s="351"/>
      <c r="M44" s="351"/>
      <c r="N44" s="351"/>
      <c r="O44" s="353"/>
    </row>
    <row r="45" spans="1:16" ht="15.75" customHeight="1" thickBot="1" x14ac:dyDescent="0.3">
      <c r="A45" s="401"/>
      <c r="B45" s="360"/>
      <c r="C45" s="361"/>
      <c r="D45" s="363" t="s">
        <v>19</v>
      </c>
      <c r="E45" s="363"/>
      <c r="F45" s="363"/>
      <c r="G45" s="363"/>
      <c r="H45" s="363"/>
      <c r="I45" s="363"/>
      <c r="J45" s="363"/>
      <c r="K45" s="363"/>
      <c r="L45" s="363"/>
      <c r="M45" s="363"/>
      <c r="N45" s="363"/>
      <c r="O45" s="402"/>
    </row>
    <row r="46" spans="1:16" ht="73.900000000000006" customHeight="1" thickBot="1" x14ac:dyDescent="0.3">
      <c r="A46" s="124" t="s">
        <v>20</v>
      </c>
      <c r="B46" s="344" t="s">
        <v>323</v>
      </c>
      <c r="C46" s="345"/>
      <c r="D46" s="346"/>
      <c r="E46" s="125" t="s">
        <v>324</v>
      </c>
      <c r="F46" s="96"/>
      <c r="G46" s="125" t="s">
        <v>297</v>
      </c>
      <c r="H46" s="96"/>
      <c r="I46" s="128" t="s">
        <v>662</v>
      </c>
      <c r="J46" s="125" t="s">
        <v>325</v>
      </c>
      <c r="K46" s="206">
        <f>L46+M46+N46+O46</f>
        <v>123.1</v>
      </c>
      <c r="L46" s="206">
        <v>123.1</v>
      </c>
      <c r="M46" s="21"/>
      <c r="N46" s="21"/>
      <c r="O46" s="21"/>
      <c r="P46" s="7"/>
    </row>
    <row r="47" spans="1:16" ht="145.9" customHeight="1" thickBot="1" x14ac:dyDescent="0.3">
      <c r="A47" s="126" t="s">
        <v>21</v>
      </c>
      <c r="B47" s="344" t="s">
        <v>22</v>
      </c>
      <c r="C47" s="345"/>
      <c r="D47" s="346"/>
      <c r="E47" s="127" t="s">
        <v>23</v>
      </c>
      <c r="F47" s="13"/>
      <c r="G47" s="127" t="s">
        <v>297</v>
      </c>
      <c r="H47" s="13"/>
      <c r="I47" s="67" t="s">
        <v>663</v>
      </c>
      <c r="J47" s="127" t="s">
        <v>24</v>
      </c>
      <c r="K47" s="207">
        <f>L47+M47+N47+O47</f>
        <v>32.5</v>
      </c>
      <c r="L47" s="207">
        <v>15.5</v>
      </c>
      <c r="M47" s="207">
        <v>2</v>
      </c>
      <c r="N47" s="207"/>
      <c r="O47" s="207">
        <v>15</v>
      </c>
      <c r="P47" s="7"/>
    </row>
    <row r="48" spans="1:16" ht="289.89999999999998" customHeight="1" thickBot="1" x14ac:dyDescent="0.3">
      <c r="A48" s="126" t="s">
        <v>326</v>
      </c>
      <c r="B48" s="344" t="s">
        <v>327</v>
      </c>
      <c r="C48" s="345"/>
      <c r="D48" s="346"/>
      <c r="E48" s="127" t="s">
        <v>328</v>
      </c>
      <c r="F48" s="13"/>
      <c r="G48" s="127" t="s">
        <v>297</v>
      </c>
      <c r="H48" s="13"/>
      <c r="I48" s="304" t="s">
        <v>777</v>
      </c>
      <c r="J48" s="127" t="s">
        <v>329</v>
      </c>
      <c r="K48" s="207">
        <f>L48+M48+N48+O48</f>
        <v>59.199999999999996</v>
      </c>
      <c r="L48" s="207">
        <v>7.4</v>
      </c>
      <c r="M48" s="207">
        <v>19.399999999999999</v>
      </c>
      <c r="N48" s="207"/>
      <c r="O48" s="207">
        <v>32.4</v>
      </c>
    </row>
    <row r="49" spans="1:16" ht="264.60000000000002" customHeight="1" thickBot="1" x14ac:dyDescent="0.3">
      <c r="A49" s="122" t="s">
        <v>331</v>
      </c>
      <c r="B49" s="385" t="s">
        <v>330</v>
      </c>
      <c r="C49" s="386"/>
      <c r="D49" s="387"/>
      <c r="E49" s="123" t="s">
        <v>332</v>
      </c>
      <c r="F49" s="69"/>
      <c r="G49" s="123" t="s">
        <v>298</v>
      </c>
      <c r="H49" s="69"/>
      <c r="I49" s="205" t="s">
        <v>797</v>
      </c>
      <c r="J49" s="123" t="s">
        <v>333</v>
      </c>
      <c r="K49" s="308">
        <f>L49+M49+N49+O49</f>
        <v>24</v>
      </c>
      <c r="L49" s="308"/>
      <c r="M49" s="308">
        <v>24</v>
      </c>
      <c r="N49" s="308"/>
      <c r="O49" s="308"/>
    </row>
    <row r="50" spans="1:16" ht="22.15" customHeight="1" x14ac:dyDescent="0.25">
      <c r="A50" s="393" t="s">
        <v>25</v>
      </c>
      <c r="B50" s="395"/>
      <c r="C50" s="397"/>
      <c r="D50" s="351" t="s">
        <v>18</v>
      </c>
      <c r="E50" s="351"/>
      <c r="F50" s="351"/>
      <c r="G50" s="351"/>
      <c r="H50" s="351"/>
      <c r="I50" s="351"/>
      <c r="J50" s="351"/>
      <c r="K50" s="351"/>
      <c r="L50" s="351"/>
      <c r="M50" s="351"/>
      <c r="N50" s="351"/>
      <c r="O50" s="353"/>
    </row>
    <row r="51" spans="1:16" ht="19.899999999999999" customHeight="1" thickBot="1" x14ac:dyDescent="0.3">
      <c r="A51" s="394"/>
      <c r="B51" s="396"/>
      <c r="C51" s="398"/>
      <c r="D51" s="399" t="s">
        <v>26</v>
      </c>
      <c r="E51" s="399"/>
      <c r="F51" s="399"/>
      <c r="G51" s="399"/>
      <c r="H51" s="399"/>
      <c r="I51" s="399"/>
      <c r="J51" s="399"/>
      <c r="K51" s="399"/>
      <c r="L51" s="399"/>
      <c r="M51" s="399"/>
      <c r="N51" s="399"/>
      <c r="O51" s="400"/>
    </row>
    <row r="52" spans="1:16" ht="217.9" customHeight="1" thickBot="1" x14ac:dyDescent="0.3">
      <c r="A52" s="126" t="s">
        <v>27</v>
      </c>
      <c r="B52" s="344" t="s">
        <v>28</v>
      </c>
      <c r="C52" s="345"/>
      <c r="D52" s="346"/>
      <c r="E52" s="127" t="s">
        <v>29</v>
      </c>
      <c r="F52" s="13"/>
      <c r="G52" s="127" t="s">
        <v>297</v>
      </c>
      <c r="H52" s="13"/>
      <c r="I52" s="209" t="s">
        <v>674</v>
      </c>
      <c r="J52" s="127" t="s">
        <v>334</v>
      </c>
      <c r="K52" s="207">
        <f>L52+M52+N52+O52</f>
        <v>100</v>
      </c>
      <c r="L52" s="207"/>
      <c r="M52" s="207"/>
      <c r="N52" s="207"/>
      <c r="O52" s="207">
        <v>100</v>
      </c>
    </row>
    <row r="53" spans="1:16" ht="203.45" customHeight="1" thickBot="1" x14ac:dyDescent="0.3">
      <c r="A53" s="126" t="s">
        <v>31</v>
      </c>
      <c r="B53" s="344" t="s">
        <v>335</v>
      </c>
      <c r="C53" s="345"/>
      <c r="D53" s="346"/>
      <c r="E53" s="127" t="s">
        <v>32</v>
      </c>
      <c r="F53" s="13"/>
      <c r="G53" s="127" t="s">
        <v>297</v>
      </c>
      <c r="H53" s="13"/>
      <c r="I53" s="307" t="s">
        <v>778</v>
      </c>
      <c r="J53" s="127" t="s">
        <v>336</v>
      </c>
      <c r="K53" s="207">
        <f t="shared" ref="K53" si="0">L53+M53+N53+O53</f>
        <v>174</v>
      </c>
      <c r="L53" s="207">
        <v>35</v>
      </c>
      <c r="M53" s="210"/>
      <c r="N53" s="207">
        <v>139</v>
      </c>
      <c r="O53" s="210"/>
    </row>
    <row r="54" spans="1:16" ht="76.150000000000006" customHeight="1" thickBot="1" x14ac:dyDescent="0.3">
      <c r="A54" s="126" t="s">
        <v>525</v>
      </c>
      <c r="B54" s="388" t="s">
        <v>526</v>
      </c>
      <c r="C54" s="389"/>
      <c r="D54" s="390"/>
      <c r="E54" s="319" t="s">
        <v>527</v>
      </c>
      <c r="F54" s="127"/>
      <c r="G54" s="127" t="s">
        <v>297</v>
      </c>
      <c r="H54" s="127"/>
      <c r="I54" s="319" t="s">
        <v>787</v>
      </c>
      <c r="J54" s="127" t="s">
        <v>788</v>
      </c>
      <c r="K54" s="22"/>
      <c r="L54" s="53"/>
      <c r="M54" s="53"/>
      <c r="N54" s="53"/>
      <c r="O54" s="53"/>
    </row>
    <row r="55" spans="1:16" ht="84" customHeight="1" thickBot="1" x14ac:dyDescent="0.3">
      <c r="A55" s="124" t="s">
        <v>33</v>
      </c>
      <c r="B55" s="344" t="s">
        <v>34</v>
      </c>
      <c r="C55" s="345"/>
      <c r="D55" s="346"/>
      <c r="E55" s="125" t="s">
        <v>35</v>
      </c>
      <c r="F55" s="125"/>
      <c r="G55" s="125" t="s">
        <v>297</v>
      </c>
      <c r="H55" s="97"/>
      <c r="I55" s="128" t="s">
        <v>790</v>
      </c>
      <c r="J55" s="125" t="s">
        <v>789</v>
      </c>
      <c r="K55" s="207">
        <f>L55+M55+N55+O55</f>
        <v>835.16</v>
      </c>
      <c r="L55" s="206"/>
      <c r="M55" s="213"/>
      <c r="N55" s="213">
        <v>835.16</v>
      </c>
      <c r="O55" s="23"/>
    </row>
    <row r="56" spans="1:16" ht="61.15" customHeight="1" thickBot="1" x14ac:dyDescent="0.3">
      <c r="A56" s="124" t="s">
        <v>619</v>
      </c>
      <c r="B56" s="344" t="s">
        <v>620</v>
      </c>
      <c r="C56" s="391"/>
      <c r="D56" s="392"/>
      <c r="E56" s="125" t="s">
        <v>621</v>
      </c>
      <c r="F56" s="125"/>
      <c r="G56" s="125" t="s">
        <v>297</v>
      </c>
      <c r="H56" s="298"/>
      <c r="I56" s="128" t="s">
        <v>626</v>
      </c>
      <c r="J56" s="125" t="s">
        <v>622</v>
      </c>
      <c r="K56" s="23"/>
      <c r="L56" s="21"/>
      <c r="M56" s="23"/>
      <c r="N56" s="23"/>
      <c r="O56" s="23"/>
    </row>
    <row r="57" spans="1:16" ht="61.15" customHeight="1" thickBot="1" x14ac:dyDescent="0.3">
      <c r="A57" s="126" t="s">
        <v>337</v>
      </c>
      <c r="B57" s="344" t="s">
        <v>338</v>
      </c>
      <c r="C57" s="345"/>
      <c r="D57" s="346"/>
      <c r="E57" s="127" t="s">
        <v>339</v>
      </c>
      <c r="F57" s="13"/>
      <c r="G57" s="127" t="s">
        <v>297</v>
      </c>
      <c r="H57" s="13"/>
      <c r="I57" s="222" t="s">
        <v>669</v>
      </c>
      <c r="J57" s="127" t="s">
        <v>622</v>
      </c>
      <c r="K57" s="207">
        <f>L57+M57+N57+O57</f>
        <v>1072.2</v>
      </c>
      <c r="L57" s="210">
        <v>0.2</v>
      </c>
      <c r="M57" s="207"/>
      <c r="N57" s="207">
        <v>1072</v>
      </c>
      <c r="O57" s="207"/>
    </row>
    <row r="58" spans="1:16" ht="106.9" customHeight="1" thickBot="1" x14ac:dyDescent="0.3">
      <c r="A58" s="126" t="s">
        <v>688</v>
      </c>
      <c r="B58" s="344" t="s">
        <v>689</v>
      </c>
      <c r="C58" s="345"/>
      <c r="D58" s="346"/>
      <c r="E58" s="127" t="s">
        <v>690</v>
      </c>
      <c r="F58" s="127"/>
      <c r="G58" s="127" t="s">
        <v>297</v>
      </c>
      <c r="H58" s="127"/>
      <c r="I58" s="296" t="s">
        <v>771</v>
      </c>
      <c r="J58" s="127" t="s">
        <v>691</v>
      </c>
      <c r="K58" s="207">
        <f>L58+M58+N58+O58</f>
        <v>159.80000000000001</v>
      </c>
      <c r="L58" s="210">
        <v>90</v>
      </c>
      <c r="M58" s="207"/>
      <c r="N58" s="207">
        <v>69.8</v>
      </c>
      <c r="O58" s="207"/>
      <c r="P58" s="7"/>
    </row>
    <row r="59" spans="1:16" ht="15" customHeight="1" x14ac:dyDescent="0.25">
      <c r="A59" s="365" t="s">
        <v>36</v>
      </c>
      <c r="B59" s="367"/>
      <c r="C59" s="369"/>
      <c r="D59" s="369" t="s">
        <v>18</v>
      </c>
      <c r="E59" s="369"/>
      <c r="F59" s="369"/>
      <c r="G59" s="369"/>
      <c r="H59" s="369"/>
      <c r="I59" s="369"/>
      <c r="J59" s="369"/>
      <c r="K59" s="369"/>
      <c r="L59" s="369"/>
      <c r="M59" s="369"/>
      <c r="N59" s="369"/>
      <c r="O59" s="371"/>
    </row>
    <row r="60" spans="1:16" ht="15.75" customHeight="1" thickBot="1" x14ac:dyDescent="0.3">
      <c r="A60" s="366"/>
      <c r="B60" s="368"/>
      <c r="C60" s="370"/>
      <c r="D60" s="377" t="s">
        <v>37</v>
      </c>
      <c r="E60" s="377"/>
      <c r="F60" s="377"/>
      <c r="G60" s="377"/>
      <c r="H60" s="377"/>
      <c r="I60" s="377"/>
      <c r="J60" s="377"/>
      <c r="K60" s="377"/>
      <c r="L60" s="377"/>
      <c r="M60" s="377"/>
      <c r="N60" s="377"/>
      <c r="O60" s="378"/>
    </row>
    <row r="61" spans="1:16" ht="173.45" customHeight="1" thickBot="1" x14ac:dyDescent="0.3">
      <c r="A61" s="129" t="s">
        <v>38</v>
      </c>
      <c r="B61" s="382" t="s">
        <v>340</v>
      </c>
      <c r="C61" s="383"/>
      <c r="D61" s="384"/>
      <c r="E61" s="130" t="s">
        <v>563</v>
      </c>
      <c r="F61" s="98"/>
      <c r="G61" s="130" t="s">
        <v>297</v>
      </c>
      <c r="H61" s="130"/>
      <c r="I61" s="208" t="s">
        <v>770</v>
      </c>
      <c r="J61" s="130" t="s">
        <v>564</v>
      </c>
      <c r="K61" s="99"/>
      <c r="L61" s="99"/>
      <c r="M61" s="99"/>
      <c r="N61" s="99"/>
      <c r="O61" s="99"/>
      <c r="P61" s="7"/>
    </row>
    <row r="62" spans="1:16" ht="15" customHeight="1" x14ac:dyDescent="0.25">
      <c r="A62" s="365" t="s">
        <v>531</v>
      </c>
      <c r="B62" s="367"/>
      <c r="C62" s="369"/>
      <c r="D62" s="369" t="s">
        <v>18</v>
      </c>
      <c r="E62" s="369"/>
      <c r="F62" s="369"/>
      <c r="G62" s="369"/>
      <c r="H62" s="369"/>
      <c r="I62" s="369"/>
      <c r="J62" s="369"/>
      <c r="K62" s="369"/>
      <c r="L62" s="369"/>
      <c r="M62" s="369"/>
      <c r="N62" s="369"/>
      <c r="O62" s="371"/>
      <c r="P62" s="7"/>
    </row>
    <row r="63" spans="1:16" ht="18.600000000000001" customHeight="1" thickBot="1" x14ac:dyDescent="0.3">
      <c r="A63" s="366"/>
      <c r="B63" s="368"/>
      <c r="C63" s="370"/>
      <c r="D63" s="377" t="s">
        <v>532</v>
      </c>
      <c r="E63" s="377"/>
      <c r="F63" s="377"/>
      <c r="G63" s="377"/>
      <c r="H63" s="377"/>
      <c r="I63" s="377"/>
      <c r="J63" s="377"/>
      <c r="K63" s="377"/>
      <c r="L63" s="377"/>
      <c r="M63" s="377"/>
      <c r="N63" s="377"/>
      <c r="O63" s="378"/>
      <c r="P63" s="7"/>
    </row>
    <row r="64" spans="1:16" ht="70.900000000000006" customHeight="1" thickBot="1" x14ac:dyDescent="0.3">
      <c r="A64" s="126" t="s">
        <v>528</v>
      </c>
      <c r="B64" s="344" t="s">
        <v>533</v>
      </c>
      <c r="C64" s="345"/>
      <c r="D64" s="346"/>
      <c r="E64" s="127" t="s">
        <v>536</v>
      </c>
      <c r="F64" s="13"/>
      <c r="G64" s="127" t="s">
        <v>297</v>
      </c>
      <c r="H64" s="13"/>
      <c r="I64" s="209" t="s">
        <v>664</v>
      </c>
      <c r="J64" s="127" t="s">
        <v>623</v>
      </c>
      <c r="K64" s="22"/>
      <c r="L64" s="53"/>
      <c r="M64" s="22"/>
      <c r="N64" s="22"/>
      <c r="O64" s="22"/>
      <c r="P64" s="7"/>
    </row>
    <row r="65" spans="1:16" ht="48.6" customHeight="1" thickBot="1" x14ac:dyDescent="0.3">
      <c r="A65" s="126" t="s">
        <v>529</v>
      </c>
      <c r="B65" s="344" t="s">
        <v>534</v>
      </c>
      <c r="C65" s="345"/>
      <c r="D65" s="346"/>
      <c r="E65" s="127" t="s">
        <v>537</v>
      </c>
      <c r="F65" s="127"/>
      <c r="G65" s="127" t="s">
        <v>297</v>
      </c>
      <c r="H65" s="13"/>
      <c r="I65" s="209" t="s">
        <v>665</v>
      </c>
      <c r="J65" s="127" t="s">
        <v>624</v>
      </c>
      <c r="K65" s="207">
        <f>L65+M65+N65+O65</f>
        <v>53</v>
      </c>
      <c r="L65" s="207">
        <v>53</v>
      </c>
      <c r="M65" s="207"/>
      <c r="N65" s="22"/>
      <c r="O65" s="22"/>
      <c r="P65" s="7"/>
    </row>
    <row r="66" spans="1:16" ht="99.6" customHeight="1" thickBot="1" x14ac:dyDescent="0.3">
      <c r="A66" s="126" t="s">
        <v>530</v>
      </c>
      <c r="B66" s="344" t="s">
        <v>535</v>
      </c>
      <c r="C66" s="345"/>
      <c r="D66" s="346"/>
      <c r="E66" s="127" t="s">
        <v>538</v>
      </c>
      <c r="F66" s="13"/>
      <c r="G66" s="127" t="s">
        <v>297</v>
      </c>
      <c r="H66" s="13"/>
      <c r="I66" s="209" t="s">
        <v>666</v>
      </c>
      <c r="J66" s="127" t="s">
        <v>625</v>
      </c>
      <c r="K66" s="207">
        <f>L66+M66+N66+O66</f>
        <v>1271</v>
      </c>
      <c r="L66" s="207">
        <v>1050</v>
      </c>
      <c r="M66" s="207"/>
      <c r="N66" s="207">
        <v>221</v>
      </c>
      <c r="O66" s="22"/>
      <c r="P66" s="7"/>
    </row>
    <row r="67" spans="1:16" ht="11.45" customHeight="1" x14ac:dyDescent="0.25">
      <c r="A67" s="358" t="s">
        <v>39</v>
      </c>
      <c r="B67" s="349"/>
      <c r="C67" s="351"/>
      <c r="D67" s="351" t="s">
        <v>15</v>
      </c>
      <c r="E67" s="351"/>
      <c r="F67" s="351"/>
      <c r="G67" s="351"/>
      <c r="H67" s="351"/>
      <c r="I67" s="351"/>
      <c r="J67" s="351"/>
      <c r="K67" s="351"/>
      <c r="L67" s="351"/>
      <c r="M67" s="351"/>
      <c r="N67" s="351"/>
      <c r="O67" s="362"/>
    </row>
    <row r="68" spans="1:16" ht="15" customHeight="1" thickBot="1" x14ac:dyDescent="0.3">
      <c r="A68" s="359"/>
      <c r="B68" s="360"/>
      <c r="C68" s="361"/>
      <c r="D68" s="363" t="s">
        <v>40</v>
      </c>
      <c r="E68" s="363"/>
      <c r="F68" s="363"/>
      <c r="G68" s="363"/>
      <c r="H68" s="363"/>
      <c r="I68" s="363"/>
      <c r="J68" s="363"/>
      <c r="K68" s="363"/>
      <c r="L68" s="363"/>
      <c r="M68" s="363"/>
      <c r="N68" s="363"/>
      <c r="O68" s="364"/>
    </row>
    <row r="69" spans="1:16" ht="12" customHeight="1" x14ac:dyDescent="0.25">
      <c r="A69" s="365" t="s">
        <v>41</v>
      </c>
      <c r="B69" s="367"/>
      <c r="C69" s="369"/>
      <c r="D69" s="369" t="s">
        <v>18</v>
      </c>
      <c r="E69" s="369"/>
      <c r="F69" s="369"/>
      <c r="G69" s="369"/>
      <c r="H69" s="369"/>
      <c r="I69" s="369"/>
      <c r="J69" s="369"/>
      <c r="K69" s="369"/>
      <c r="L69" s="369"/>
      <c r="M69" s="369"/>
      <c r="N69" s="369"/>
      <c r="O69" s="371"/>
    </row>
    <row r="70" spans="1:16" ht="15.75" customHeight="1" thickBot="1" x14ac:dyDescent="0.3">
      <c r="A70" s="366"/>
      <c r="B70" s="368"/>
      <c r="C70" s="370"/>
      <c r="D70" s="377" t="s">
        <v>42</v>
      </c>
      <c r="E70" s="377"/>
      <c r="F70" s="377"/>
      <c r="G70" s="377"/>
      <c r="H70" s="377"/>
      <c r="I70" s="377"/>
      <c r="J70" s="377"/>
      <c r="K70" s="377"/>
      <c r="L70" s="377"/>
      <c r="M70" s="377"/>
      <c r="N70" s="377"/>
      <c r="O70" s="378"/>
    </row>
    <row r="71" spans="1:16" ht="85.15" customHeight="1" thickBot="1" x14ac:dyDescent="0.3">
      <c r="A71" s="122" t="s">
        <v>592</v>
      </c>
      <c r="B71" s="385" t="s">
        <v>593</v>
      </c>
      <c r="C71" s="386"/>
      <c r="D71" s="387"/>
      <c r="E71" s="123" t="s">
        <v>594</v>
      </c>
      <c r="F71" s="123"/>
      <c r="G71" s="123" t="s">
        <v>298</v>
      </c>
      <c r="H71" s="123"/>
      <c r="I71" s="205" t="s">
        <v>611</v>
      </c>
      <c r="J71" s="123" t="s">
        <v>627</v>
      </c>
      <c r="K71" s="100"/>
      <c r="L71" s="100"/>
      <c r="M71" s="100"/>
      <c r="N71" s="100"/>
      <c r="O71" s="100"/>
    </row>
    <row r="72" spans="1:16" ht="36" customHeight="1" thickBot="1" x14ac:dyDescent="0.3">
      <c r="A72" s="126" t="s">
        <v>43</v>
      </c>
      <c r="B72" s="344" t="s">
        <v>45</v>
      </c>
      <c r="C72" s="345"/>
      <c r="D72" s="346"/>
      <c r="E72" s="127" t="s">
        <v>46</v>
      </c>
      <c r="F72" s="13"/>
      <c r="G72" s="127" t="s">
        <v>297</v>
      </c>
      <c r="H72" s="127"/>
      <c r="I72" s="209" t="s">
        <v>667</v>
      </c>
      <c r="J72" s="127" t="s">
        <v>30</v>
      </c>
      <c r="K72" s="53"/>
      <c r="L72" s="53"/>
      <c r="M72" s="53"/>
      <c r="N72" s="53"/>
      <c r="O72" s="53"/>
    </row>
    <row r="73" spans="1:16" ht="47.45" customHeight="1" thickBot="1" x14ac:dyDescent="0.3">
      <c r="A73" s="132" t="s">
        <v>44</v>
      </c>
      <c r="B73" s="379" t="s">
        <v>341</v>
      </c>
      <c r="C73" s="380"/>
      <c r="D73" s="381"/>
      <c r="E73" s="131" t="s">
        <v>342</v>
      </c>
      <c r="F73" s="60"/>
      <c r="G73" s="101"/>
      <c r="H73" s="131" t="s">
        <v>298</v>
      </c>
      <c r="I73" s="299" t="s">
        <v>779</v>
      </c>
      <c r="J73" s="131" t="s">
        <v>30</v>
      </c>
      <c r="K73" s="24"/>
      <c r="L73" s="24"/>
      <c r="M73" s="24"/>
      <c r="N73" s="24"/>
      <c r="O73" s="24"/>
    </row>
    <row r="74" spans="1:16" ht="18" customHeight="1" x14ac:dyDescent="0.25">
      <c r="A74" s="365" t="s">
        <v>595</v>
      </c>
      <c r="B74" s="367"/>
      <c r="C74" s="369"/>
      <c r="D74" s="369" t="s">
        <v>18</v>
      </c>
      <c r="E74" s="369"/>
      <c r="F74" s="369"/>
      <c r="G74" s="369"/>
      <c r="H74" s="369"/>
      <c r="I74" s="369"/>
      <c r="J74" s="369"/>
      <c r="K74" s="369"/>
      <c r="L74" s="369"/>
      <c r="M74" s="369"/>
      <c r="N74" s="369"/>
      <c r="O74" s="371"/>
    </row>
    <row r="75" spans="1:16" ht="18" customHeight="1" thickBot="1" x14ac:dyDescent="0.3">
      <c r="A75" s="366"/>
      <c r="B75" s="368"/>
      <c r="C75" s="370"/>
      <c r="D75" s="377" t="s">
        <v>596</v>
      </c>
      <c r="E75" s="377"/>
      <c r="F75" s="377"/>
      <c r="G75" s="377"/>
      <c r="H75" s="377"/>
      <c r="I75" s="377"/>
      <c r="J75" s="377"/>
      <c r="K75" s="377"/>
      <c r="L75" s="377"/>
      <c r="M75" s="377"/>
      <c r="N75" s="377"/>
      <c r="O75" s="378"/>
    </row>
    <row r="76" spans="1:16" ht="131.44999999999999" customHeight="1" thickBot="1" x14ac:dyDescent="0.3">
      <c r="A76" s="126" t="s">
        <v>597</v>
      </c>
      <c r="B76" s="344" t="s">
        <v>599</v>
      </c>
      <c r="C76" s="345"/>
      <c r="D76" s="346"/>
      <c r="E76" s="133" t="s">
        <v>601</v>
      </c>
      <c r="F76" s="127"/>
      <c r="G76" s="127" t="s">
        <v>297</v>
      </c>
      <c r="H76" s="13"/>
      <c r="I76" s="209" t="s">
        <v>668</v>
      </c>
      <c r="J76" s="133" t="s">
        <v>628</v>
      </c>
      <c r="K76" s="207">
        <f>L76+M76+N76+O76</f>
        <v>1581</v>
      </c>
      <c r="L76" s="207">
        <v>271</v>
      </c>
      <c r="M76" s="207"/>
      <c r="N76" s="207">
        <v>1310</v>
      </c>
      <c r="O76" s="22"/>
    </row>
    <row r="77" spans="1:16" ht="71.45" customHeight="1" thickBot="1" x14ac:dyDescent="0.3">
      <c r="A77" s="126" t="s">
        <v>598</v>
      </c>
      <c r="B77" s="344" t="s">
        <v>600</v>
      </c>
      <c r="C77" s="345"/>
      <c r="D77" s="346"/>
      <c r="E77" s="134" t="s">
        <v>602</v>
      </c>
      <c r="F77" s="127"/>
      <c r="G77" s="127" t="s">
        <v>297</v>
      </c>
      <c r="H77" s="127"/>
      <c r="I77" s="296" t="s">
        <v>772</v>
      </c>
      <c r="J77" s="134" t="s">
        <v>628</v>
      </c>
      <c r="K77" s="210">
        <f>L77+M77+N77+O77</f>
        <v>8.6</v>
      </c>
      <c r="L77" s="210">
        <v>8.6</v>
      </c>
      <c r="M77" s="210"/>
      <c r="N77" s="210"/>
      <c r="O77" s="53"/>
    </row>
    <row r="78" spans="1:16" ht="13.15" customHeight="1" x14ac:dyDescent="0.25">
      <c r="A78" s="358" t="s">
        <v>47</v>
      </c>
      <c r="B78" s="349"/>
      <c r="C78" s="351"/>
      <c r="D78" s="351" t="s">
        <v>15</v>
      </c>
      <c r="E78" s="351"/>
      <c r="F78" s="351"/>
      <c r="G78" s="351"/>
      <c r="H78" s="351"/>
      <c r="I78" s="351"/>
      <c r="J78" s="351"/>
      <c r="K78" s="351"/>
      <c r="L78" s="351"/>
      <c r="M78" s="351"/>
      <c r="N78" s="351"/>
      <c r="O78" s="362"/>
    </row>
    <row r="79" spans="1:16" ht="14.45" customHeight="1" thickBot="1" x14ac:dyDescent="0.3">
      <c r="A79" s="359"/>
      <c r="B79" s="360"/>
      <c r="C79" s="361"/>
      <c r="D79" s="363" t="s">
        <v>48</v>
      </c>
      <c r="E79" s="363"/>
      <c r="F79" s="363"/>
      <c r="G79" s="363"/>
      <c r="H79" s="363"/>
      <c r="I79" s="363"/>
      <c r="J79" s="363"/>
      <c r="K79" s="363"/>
      <c r="L79" s="363"/>
      <c r="M79" s="363"/>
      <c r="N79" s="363"/>
      <c r="O79" s="364"/>
    </row>
    <row r="80" spans="1:16" ht="11.45" customHeight="1" x14ac:dyDescent="0.25">
      <c r="A80" s="347" t="s">
        <v>49</v>
      </c>
      <c r="B80" s="349"/>
      <c r="C80" s="351"/>
      <c r="D80" s="351" t="s">
        <v>18</v>
      </c>
      <c r="E80" s="351"/>
      <c r="F80" s="351"/>
      <c r="G80" s="351"/>
      <c r="H80" s="351"/>
      <c r="I80" s="351"/>
      <c r="J80" s="351"/>
      <c r="K80" s="351"/>
      <c r="L80" s="351"/>
      <c r="M80" s="351"/>
      <c r="N80" s="351"/>
      <c r="O80" s="353"/>
    </row>
    <row r="81" spans="1:16" ht="15" customHeight="1" thickBot="1" x14ac:dyDescent="0.3">
      <c r="A81" s="348"/>
      <c r="B81" s="350"/>
      <c r="C81" s="352"/>
      <c r="D81" s="356" t="s">
        <v>50</v>
      </c>
      <c r="E81" s="356"/>
      <c r="F81" s="356"/>
      <c r="G81" s="356"/>
      <c r="H81" s="356"/>
      <c r="I81" s="356"/>
      <c r="J81" s="356"/>
      <c r="K81" s="356"/>
      <c r="L81" s="356"/>
      <c r="M81" s="356"/>
      <c r="N81" s="356"/>
      <c r="O81" s="357"/>
    </row>
    <row r="82" spans="1:16" ht="109.9" customHeight="1" thickBot="1" x14ac:dyDescent="0.3">
      <c r="A82" s="126" t="s">
        <v>51</v>
      </c>
      <c r="B82" s="344" t="s">
        <v>52</v>
      </c>
      <c r="C82" s="345"/>
      <c r="D82" s="346"/>
      <c r="E82" s="127" t="s">
        <v>299</v>
      </c>
      <c r="F82" s="127"/>
      <c r="G82" s="127" t="s">
        <v>297</v>
      </c>
      <c r="H82" s="13"/>
      <c r="I82" s="319" t="s">
        <v>610</v>
      </c>
      <c r="J82" s="127" t="s">
        <v>343</v>
      </c>
      <c r="K82" s="53"/>
      <c r="L82" s="53"/>
      <c r="M82" s="53"/>
      <c r="N82" s="53"/>
      <c r="O82" s="53"/>
    </row>
    <row r="83" spans="1:16" ht="95.45" customHeight="1" thickBot="1" x14ac:dyDescent="0.3">
      <c r="A83" s="126" t="s">
        <v>53</v>
      </c>
      <c r="B83" s="344" t="s">
        <v>54</v>
      </c>
      <c r="C83" s="345"/>
      <c r="D83" s="346"/>
      <c r="E83" s="127" t="s">
        <v>344</v>
      </c>
      <c r="F83" s="127"/>
      <c r="G83" s="127" t="s">
        <v>297</v>
      </c>
      <c r="H83" s="13"/>
      <c r="I83" s="209" t="s">
        <v>670</v>
      </c>
      <c r="J83" s="127" t="s">
        <v>345</v>
      </c>
      <c r="K83" s="207">
        <f>L83+M83+N83+O83</f>
        <v>0</v>
      </c>
      <c r="L83" s="207">
        <v>0</v>
      </c>
      <c r="M83" s="210"/>
      <c r="N83" s="53"/>
      <c r="O83" s="53"/>
    </row>
    <row r="84" spans="1:16" ht="229.15" customHeight="1" thickBot="1" x14ac:dyDescent="0.3">
      <c r="A84" s="126" t="s">
        <v>55</v>
      </c>
      <c r="B84" s="344" t="s">
        <v>56</v>
      </c>
      <c r="C84" s="345"/>
      <c r="D84" s="346"/>
      <c r="E84" s="127" t="s">
        <v>346</v>
      </c>
      <c r="F84" s="127"/>
      <c r="G84" s="127" t="s">
        <v>297</v>
      </c>
      <c r="H84" s="13"/>
      <c r="I84" s="209" t="s">
        <v>671</v>
      </c>
      <c r="J84" s="127" t="s">
        <v>629</v>
      </c>
      <c r="K84" s="207">
        <f>L84+M84+N84+O84</f>
        <v>50</v>
      </c>
      <c r="L84" s="207">
        <v>30</v>
      </c>
      <c r="M84" s="207"/>
      <c r="N84" s="207"/>
      <c r="O84" s="207">
        <v>20</v>
      </c>
      <c r="P84" s="11"/>
    </row>
    <row r="85" spans="1:16" ht="12" customHeight="1" x14ac:dyDescent="0.25">
      <c r="A85" s="347" t="s">
        <v>57</v>
      </c>
      <c r="B85" s="349"/>
      <c r="C85" s="351"/>
      <c r="D85" s="351" t="s">
        <v>18</v>
      </c>
      <c r="E85" s="351"/>
      <c r="F85" s="351"/>
      <c r="G85" s="351"/>
      <c r="H85" s="351"/>
      <c r="I85" s="351"/>
      <c r="J85" s="351"/>
      <c r="K85" s="351"/>
      <c r="L85" s="351"/>
      <c r="M85" s="351"/>
      <c r="N85" s="351"/>
      <c r="O85" s="353"/>
    </row>
    <row r="86" spans="1:16" ht="14.25" customHeight="1" x14ac:dyDescent="0.25">
      <c r="A86" s="348"/>
      <c r="B86" s="350"/>
      <c r="C86" s="352"/>
      <c r="D86" s="354" t="s">
        <v>58</v>
      </c>
      <c r="E86" s="354"/>
      <c r="F86" s="354"/>
      <c r="G86" s="354"/>
      <c r="H86" s="354"/>
      <c r="I86" s="354"/>
      <c r="J86" s="354"/>
      <c r="K86" s="354"/>
      <c r="L86" s="354"/>
      <c r="M86" s="354"/>
      <c r="N86" s="354"/>
      <c r="O86" s="355"/>
    </row>
    <row r="87" spans="1:16" ht="228" customHeight="1" thickBot="1" x14ac:dyDescent="0.3">
      <c r="A87" s="135" t="s">
        <v>59</v>
      </c>
      <c r="B87" s="372" t="s">
        <v>347</v>
      </c>
      <c r="C87" s="373"/>
      <c r="D87" s="374"/>
      <c r="E87" s="136" t="s">
        <v>348</v>
      </c>
      <c r="F87" s="137"/>
      <c r="G87" s="137" t="s">
        <v>297</v>
      </c>
      <c r="H87" s="103"/>
      <c r="I87" s="211" t="s">
        <v>672</v>
      </c>
      <c r="J87" s="136" t="s">
        <v>349</v>
      </c>
      <c r="K87" s="212">
        <f>L87+M87+N87+O87</f>
        <v>180</v>
      </c>
      <c r="L87" s="212">
        <v>180</v>
      </c>
      <c r="M87" s="27"/>
      <c r="N87" s="27"/>
      <c r="O87" s="27"/>
    </row>
    <row r="88" spans="1:16" ht="96.6" customHeight="1" thickBot="1" x14ac:dyDescent="0.3">
      <c r="A88" s="124" t="s">
        <v>60</v>
      </c>
      <c r="B88" s="344" t="s">
        <v>350</v>
      </c>
      <c r="C88" s="345"/>
      <c r="D88" s="346"/>
      <c r="E88" s="125" t="s">
        <v>351</v>
      </c>
      <c r="F88" s="125"/>
      <c r="G88" s="125" t="s">
        <v>297</v>
      </c>
      <c r="H88" s="96"/>
      <c r="I88" s="128" t="s">
        <v>673</v>
      </c>
      <c r="J88" s="125" t="s">
        <v>352</v>
      </c>
      <c r="K88" s="213">
        <f>L88+M88+N88+O88</f>
        <v>40</v>
      </c>
      <c r="L88" s="213">
        <v>40</v>
      </c>
      <c r="M88" s="21"/>
      <c r="N88" s="21"/>
      <c r="O88" s="21"/>
      <c r="P88" s="11"/>
    </row>
    <row r="89" spans="1:16" ht="12.75" customHeight="1" x14ac:dyDescent="0.25">
      <c r="A89" s="347" t="s">
        <v>61</v>
      </c>
      <c r="B89" s="349"/>
      <c r="C89" s="351"/>
      <c r="D89" s="351">
        <v>3</v>
      </c>
      <c r="E89" s="351"/>
      <c r="F89" s="351"/>
      <c r="G89" s="351"/>
      <c r="H89" s="351"/>
      <c r="I89" s="351"/>
      <c r="J89" s="351"/>
      <c r="K89" s="351"/>
      <c r="L89" s="351"/>
      <c r="M89" s="351"/>
      <c r="N89" s="351"/>
      <c r="O89" s="353"/>
    </row>
    <row r="90" spans="1:16" ht="15" customHeight="1" x14ac:dyDescent="0.25">
      <c r="A90" s="348"/>
      <c r="B90" s="350"/>
      <c r="C90" s="352"/>
      <c r="D90" s="354" t="s">
        <v>62</v>
      </c>
      <c r="E90" s="354"/>
      <c r="F90" s="354"/>
      <c r="G90" s="354"/>
      <c r="H90" s="354"/>
      <c r="I90" s="354"/>
      <c r="J90" s="354"/>
      <c r="K90" s="354"/>
      <c r="L90" s="354"/>
      <c r="M90" s="354"/>
      <c r="N90" s="354"/>
      <c r="O90" s="355"/>
    </row>
    <row r="91" spans="1:16" ht="51.6" customHeight="1" thickBot="1" x14ac:dyDescent="0.3">
      <c r="A91" s="135" t="s">
        <v>63</v>
      </c>
      <c r="B91" s="372" t="s">
        <v>64</v>
      </c>
      <c r="C91" s="373"/>
      <c r="D91" s="374"/>
      <c r="E91" s="136" t="s">
        <v>65</v>
      </c>
      <c r="F91" s="136"/>
      <c r="G91" s="136" t="s">
        <v>297</v>
      </c>
      <c r="H91" s="102"/>
      <c r="I91" s="375" t="s">
        <v>773</v>
      </c>
      <c r="J91" s="136" t="s">
        <v>802</v>
      </c>
      <c r="K91" s="26"/>
      <c r="L91" s="26"/>
      <c r="M91" s="25"/>
      <c r="N91" s="25"/>
      <c r="O91" s="25"/>
    </row>
    <row r="92" spans="1:16" ht="47.45" customHeight="1" thickBot="1" x14ac:dyDescent="0.3">
      <c r="A92" s="126" t="s">
        <v>66</v>
      </c>
      <c r="B92" s="344" t="s">
        <v>67</v>
      </c>
      <c r="C92" s="345"/>
      <c r="D92" s="346"/>
      <c r="E92" s="127" t="s">
        <v>68</v>
      </c>
      <c r="F92" s="127"/>
      <c r="G92" s="127" t="s">
        <v>297</v>
      </c>
      <c r="H92" s="13"/>
      <c r="I92" s="376"/>
      <c r="J92" s="127" t="s">
        <v>803</v>
      </c>
      <c r="K92" s="22"/>
      <c r="L92" s="22"/>
      <c r="M92" s="22"/>
      <c r="N92" s="22"/>
      <c r="O92" s="22"/>
    </row>
    <row r="93" spans="1:16" ht="193.9" customHeight="1" thickBot="1" x14ac:dyDescent="0.3">
      <c r="A93" s="126" t="s">
        <v>69</v>
      </c>
      <c r="B93" s="344" t="s">
        <v>70</v>
      </c>
      <c r="C93" s="345"/>
      <c r="D93" s="346"/>
      <c r="E93" s="127" t="s">
        <v>71</v>
      </c>
      <c r="F93" s="127"/>
      <c r="G93" s="127" t="s">
        <v>297</v>
      </c>
      <c r="H93" s="13"/>
      <c r="I93" s="67" t="s">
        <v>804</v>
      </c>
      <c r="J93" s="127" t="s">
        <v>802</v>
      </c>
      <c r="K93" s="207">
        <f>L93+M93+N93+O93</f>
        <v>64</v>
      </c>
      <c r="L93" s="207">
        <v>64</v>
      </c>
      <c r="M93" s="22"/>
      <c r="N93" s="22"/>
      <c r="O93" s="22"/>
    </row>
    <row r="94" spans="1:16" ht="15.75" thickBot="1" x14ac:dyDescent="0.3">
      <c r="A94" s="28"/>
      <c r="B94" s="29"/>
      <c r="C94" s="29"/>
      <c r="D94" s="29"/>
      <c r="E94" s="29"/>
      <c r="F94" s="29"/>
      <c r="G94" s="29"/>
      <c r="H94" s="29"/>
      <c r="I94" s="300" t="s">
        <v>304</v>
      </c>
      <c r="J94" s="301"/>
      <c r="K94" s="302">
        <f>K46+K47+K48+K49+K52+K53+K54+K55+K58+K61+K64+K65+K66+K71+K72+K73+K76+K77+K82+K83+K84+K87+K88+K91+K92+K93</f>
        <v>4755.3600000000006</v>
      </c>
      <c r="L94" s="302">
        <f t="shared" ref="L94:O94" si="1">L46+L47+L48+L49+L52+L53+L54+L55+L58+L61+L64+L65+L66+L71+L72+L73+L76+L77+L82+L83+L84+L87+L88+L91+L92+L93</f>
        <v>1967.6</v>
      </c>
      <c r="M94" s="302">
        <f t="shared" si="1"/>
        <v>45.4</v>
      </c>
      <c r="N94" s="302">
        <f t="shared" si="1"/>
        <v>2574.96</v>
      </c>
      <c r="O94" s="302">
        <f t="shared" si="1"/>
        <v>167.4</v>
      </c>
      <c r="P94" s="7"/>
    </row>
    <row r="95" spans="1:16" x14ac:dyDescent="0.25">
      <c r="A95" s="17"/>
      <c r="B95" s="17"/>
      <c r="C95" s="17"/>
      <c r="D95" s="17"/>
      <c r="E95" s="17"/>
      <c r="F95" s="17"/>
      <c r="G95" s="17"/>
      <c r="H95" s="17"/>
      <c r="I95" s="17"/>
      <c r="J95" s="17"/>
      <c r="K95" s="80"/>
      <c r="L95" s="17"/>
      <c r="M95" s="17"/>
      <c r="N95" s="17"/>
      <c r="O95" s="17"/>
    </row>
    <row r="96" spans="1:16" x14ac:dyDescent="0.25">
      <c r="A96" s="17"/>
      <c r="B96" s="17"/>
      <c r="C96" s="17"/>
      <c r="D96" s="17"/>
      <c r="E96" s="17"/>
      <c r="F96" s="17"/>
      <c r="G96" s="17"/>
      <c r="H96" s="17"/>
      <c r="I96" s="17"/>
      <c r="J96" s="17"/>
      <c r="K96" s="17"/>
      <c r="L96" s="17"/>
      <c r="M96" s="17"/>
      <c r="N96" s="17"/>
      <c r="O96" s="17"/>
    </row>
    <row r="97" spans="1:15" x14ac:dyDescent="0.25">
      <c r="A97" s="17"/>
      <c r="B97" s="17"/>
      <c r="C97" s="17"/>
      <c r="D97" s="17"/>
      <c r="E97" s="17"/>
      <c r="F97" s="17"/>
      <c r="G97" s="17"/>
      <c r="H97" s="17"/>
      <c r="I97" s="17"/>
      <c r="J97" s="17"/>
      <c r="K97" s="17"/>
      <c r="L97" s="17"/>
      <c r="M97" s="17"/>
      <c r="N97" s="17"/>
      <c r="O97" s="17"/>
    </row>
    <row r="98" spans="1:15" x14ac:dyDescent="0.25">
      <c r="A98" s="12"/>
      <c r="B98" s="12"/>
      <c r="C98" s="12"/>
      <c r="D98" s="12"/>
      <c r="E98" s="12"/>
      <c r="F98" s="12"/>
      <c r="G98" s="12"/>
      <c r="H98" s="12"/>
      <c r="I98" s="12"/>
      <c r="J98" s="12"/>
      <c r="K98" s="12"/>
      <c r="L98" s="12"/>
      <c r="M98" s="12"/>
      <c r="N98" s="12"/>
      <c r="O98" s="12"/>
    </row>
    <row r="99" spans="1:15" x14ac:dyDescent="0.25">
      <c r="A99" s="12"/>
      <c r="B99" s="12"/>
      <c r="C99" s="12"/>
      <c r="D99" s="12"/>
      <c r="E99" s="12"/>
      <c r="F99" s="12"/>
      <c r="G99" s="12"/>
      <c r="H99" s="12"/>
      <c r="I99" s="12"/>
      <c r="J99" s="12"/>
      <c r="K99" s="12"/>
      <c r="L99" s="12"/>
      <c r="M99" s="12"/>
      <c r="N99" s="12"/>
      <c r="O99" s="12"/>
    </row>
  </sheetData>
  <mergeCells count="160">
    <mergeCell ref="I1:O1"/>
    <mergeCell ref="I2:K2"/>
    <mergeCell ref="A27:O27"/>
    <mergeCell ref="A74:A75"/>
    <mergeCell ref="B74:B75"/>
    <mergeCell ref="C74:C75"/>
    <mergeCell ref="D74:O74"/>
    <mergeCell ref="D75:O75"/>
    <mergeCell ref="B77:D77"/>
    <mergeCell ref="B76:D76"/>
    <mergeCell ref="A20:E20"/>
    <mergeCell ref="F20:H20"/>
    <mergeCell ref="A21:E21"/>
    <mergeCell ref="F21:H21"/>
    <mergeCell ref="A22:E22"/>
    <mergeCell ref="F22:H22"/>
    <mergeCell ref="A23:E23"/>
    <mergeCell ref="F23:H23"/>
    <mergeCell ref="A15:E15"/>
    <mergeCell ref="F15:H15"/>
    <mergeCell ref="A16:E16"/>
    <mergeCell ref="F16:H16"/>
    <mergeCell ref="A17:E17"/>
    <mergeCell ref="F17:H17"/>
    <mergeCell ref="A19:O19"/>
    <mergeCell ref="A24:E24"/>
    <mergeCell ref="F24:H24"/>
    <mergeCell ref="A25:E25"/>
    <mergeCell ref="F25:H25"/>
    <mergeCell ref="F9:H9"/>
    <mergeCell ref="A11:O11"/>
    <mergeCell ref="A12:E12"/>
    <mergeCell ref="F12:H12"/>
    <mergeCell ref="A13:E13"/>
    <mergeCell ref="F13:H13"/>
    <mergeCell ref="A14:E14"/>
    <mergeCell ref="F14:H14"/>
    <mergeCell ref="A9:E9"/>
    <mergeCell ref="A4:E4"/>
    <mergeCell ref="F4:H4"/>
    <mergeCell ref="A5:E5"/>
    <mergeCell ref="F5:H5"/>
    <mergeCell ref="A6:E6"/>
    <mergeCell ref="F6:H6"/>
    <mergeCell ref="A7:E7"/>
    <mergeCell ref="F7:H7"/>
    <mergeCell ref="A8:E8"/>
    <mergeCell ref="F8:H8"/>
    <mergeCell ref="A30:E30"/>
    <mergeCell ref="A31:E31"/>
    <mergeCell ref="A32:E32"/>
    <mergeCell ref="A33:E33"/>
    <mergeCell ref="A28:E28"/>
    <mergeCell ref="F28:H28"/>
    <mergeCell ref="F29:H29"/>
    <mergeCell ref="F30:H30"/>
    <mergeCell ref="F31:H31"/>
    <mergeCell ref="F32:H32"/>
    <mergeCell ref="F33:H33"/>
    <mergeCell ref="A29:E29"/>
    <mergeCell ref="L37:O38"/>
    <mergeCell ref="A40:A41"/>
    <mergeCell ref="B40:B41"/>
    <mergeCell ref="C40:C41"/>
    <mergeCell ref="D40:O40"/>
    <mergeCell ref="D41:O41"/>
    <mergeCell ref="A36:A39"/>
    <mergeCell ref="B36:D39"/>
    <mergeCell ref="E36:E39"/>
    <mergeCell ref="G36:H36"/>
    <mergeCell ref="I36:O36"/>
    <mergeCell ref="F37:F39"/>
    <mergeCell ref="G37:G39"/>
    <mergeCell ref="H37:H39"/>
    <mergeCell ref="I37:I39"/>
    <mergeCell ref="K37:K39"/>
    <mergeCell ref="B46:D46"/>
    <mergeCell ref="A50:A51"/>
    <mergeCell ref="B50:B51"/>
    <mergeCell ref="C50:C51"/>
    <mergeCell ref="D50:O50"/>
    <mergeCell ref="D51:O51"/>
    <mergeCell ref="A42:A43"/>
    <mergeCell ref="B42:B43"/>
    <mergeCell ref="C42:C43"/>
    <mergeCell ref="D42:O42"/>
    <mergeCell ref="D43:O43"/>
    <mergeCell ref="A44:A45"/>
    <mergeCell ref="B44:B45"/>
    <mergeCell ref="C44:C45"/>
    <mergeCell ref="D44:O44"/>
    <mergeCell ref="D45:O45"/>
    <mergeCell ref="B49:D49"/>
    <mergeCell ref="B48:D48"/>
    <mergeCell ref="B47:D47"/>
    <mergeCell ref="B52:D52"/>
    <mergeCell ref="B53:D53"/>
    <mergeCell ref="B55:D55"/>
    <mergeCell ref="A59:A60"/>
    <mergeCell ref="B59:B60"/>
    <mergeCell ref="C59:C60"/>
    <mergeCell ref="D59:O59"/>
    <mergeCell ref="D60:O60"/>
    <mergeCell ref="B58:D58"/>
    <mergeCell ref="B54:D54"/>
    <mergeCell ref="B56:D56"/>
    <mergeCell ref="B57:D57"/>
    <mergeCell ref="D70:O70"/>
    <mergeCell ref="B72:D72"/>
    <mergeCell ref="B73:D73"/>
    <mergeCell ref="A67:A68"/>
    <mergeCell ref="B67:B68"/>
    <mergeCell ref="C67:C68"/>
    <mergeCell ref="D67:O67"/>
    <mergeCell ref="D68:O68"/>
    <mergeCell ref="B61:D61"/>
    <mergeCell ref="B65:D65"/>
    <mergeCell ref="B66:D66"/>
    <mergeCell ref="A62:A63"/>
    <mergeCell ref="B62:B63"/>
    <mergeCell ref="C62:C63"/>
    <mergeCell ref="D62:O62"/>
    <mergeCell ref="D63:O63"/>
    <mergeCell ref="B64:D64"/>
    <mergeCell ref="B71:D71"/>
    <mergeCell ref="B91:D91"/>
    <mergeCell ref="B92:D92"/>
    <mergeCell ref="B93:D93"/>
    <mergeCell ref="B87:D87"/>
    <mergeCell ref="B88:D88"/>
    <mergeCell ref="A89:A90"/>
    <mergeCell ref="B89:B90"/>
    <mergeCell ref="C89:C90"/>
    <mergeCell ref="D89:O89"/>
    <mergeCell ref="D90:O90"/>
    <mergeCell ref="I91:I92"/>
    <mergeCell ref="A35:O35"/>
    <mergeCell ref="A3:O3"/>
    <mergeCell ref="B83:D83"/>
    <mergeCell ref="B84:D84"/>
    <mergeCell ref="A85:A86"/>
    <mergeCell ref="B85:B86"/>
    <mergeCell ref="C85:C86"/>
    <mergeCell ref="D85:O85"/>
    <mergeCell ref="D86:O86"/>
    <mergeCell ref="A80:A81"/>
    <mergeCell ref="B80:B81"/>
    <mergeCell ref="C80:C81"/>
    <mergeCell ref="D80:O80"/>
    <mergeCell ref="D81:O81"/>
    <mergeCell ref="B82:D82"/>
    <mergeCell ref="A78:A79"/>
    <mergeCell ref="B78:B79"/>
    <mergeCell ref="C78:C79"/>
    <mergeCell ref="D78:O78"/>
    <mergeCell ref="D79:O79"/>
    <mergeCell ref="A69:A70"/>
    <mergeCell ref="B69:B70"/>
    <mergeCell ref="C69:C70"/>
    <mergeCell ref="D69:O69"/>
  </mergeCells>
  <pageMargins left="0.74803149606299213" right="0.23622047244094491" top="0.74803149606299213" bottom="0.74803149606299213" header="0.31496062992125984" footer="0.31496062992125984"/>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4"/>
  <sheetViews>
    <sheetView zoomScaleNormal="100" workbookViewId="0">
      <selection activeCell="H129" sqref="H129"/>
    </sheetView>
  </sheetViews>
  <sheetFormatPr defaultRowHeight="15" x14ac:dyDescent="0.25"/>
  <cols>
    <col min="1" max="1" width="7.28515625" customWidth="1"/>
    <col min="3" max="3" width="9.85546875" customWidth="1"/>
    <col min="4" max="4" width="16.7109375" customWidth="1"/>
    <col min="5" max="5" width="2.85546875" customWidth="1"/>
    <col min="6" max="6" width="3.42578125" customWidth="1"/>
    <col min="7" max="7" width="3.28515625" customWidth="1"/>
    <col min="8" max="8" width="41.28515625" customWidth="1"/>
    <col min="9" max="9" width="11.42578125" customWidth="1"/>
    <col min="10" max="10" width="5.7109375" customWidth="1"/>
    <col min="11" max="11" width="5.5703125" customWidth="1"/>
    <col min="12" max="12" width="5.140625" customWidth="1"/>
    <col min="13" max="13" width="5" customWidth="1"/>
    <col min="14" max="14" width="4.85546875" customWidth="1"/>
    <col min="15" max="15" width="9.140625" hidden="1" customWidth="1"/>
  </cols>
  <sheetData>
    <row r="1" spans="1:15" ht="16.5" customHeight="1" thickBot="1" x14ac:dyDescent="0.3"/>
    <row r="2" spans="1:15" ht="15.75" customHeight="1" thickBot="1" x14ac:dyDescent="0.3">
      <c r="A2" s="505" t="s">
        <v>0</v>
      </c>
      <c r="B2" s="511" t="s">
        <v>1</v>
      </c>
      <c r="C2" s="512"/>
      <c r="D2" s="505" t="s">
        <v>2</v>
      </c>
      <c r="E2" s="14"/>
      <c r="F2" s="522"/>
      <c r="G2" s="522"/>
      <c r="H2" s="520" t="s">
        <v>618</v>
      </c>
      <c r="I2" s="520"/>
      <c r="J2" s="520"/>
      <c r="K2" s="520"/>
      <c r="L2" s="520"/>
      <c r="M2" s="520"/>
      <c r="N2" s="521"/>
    </row>
    <row r="3" spans="1:15" ht="30.75" customHeight="1" x14ac:dyDescent="0.25">
      <c r="A3" s="506"/>
      <c r="B3" s="513"/>
      <c r="C3" s="514"/>
      <c r="D3" s="506"/>
      <c r="E3" s="517" t="s">
        <v>296</v>
      </c>
      <c r="F3" s="517" t="s">
        <v>3</v>
      </c>
      <c r="G3" s="517" t="s">
        <v>4</v>
      </c>
      <c r="H3" s="505" t="s">
        <v>5</v>
      </c>
      <c r="I3" s="49"/>
      <c r="J3" s="526" t="s">
        <v>315</v>
      </c>
      <c r="K3" s="534" t="s">
        <v>317</v>
      </c>
      <c r="L3" s="535"/>
      <c r="M3" s="535"/>
      <c r="N3" s="536"/>
    </row>
    <row r="4" spans="1:15" ht="15.75" customHeight="1" thickBot="1" x14ac:dyDescent="0.3">
      <c r="A4" s="506"/>
      <c r="B4" s="513"/>
      <c r="C4" s="514"/>
      <c r="D4" s="506"/>
      <c r="E4" s="518"/>
      <c r="F4" s="518"/>
      <c r="G4" s="518"/>
      <c r="H4" s="506"/>
      <c r="I4" s="49"/>
      <c r="J4" s="527"/>
      <c r="K4" s="537"/>
      <c r="L4" s="538"/>
      <c r="M4" s="538"/>
      <c r="N4" s="539"/>
    </row>
    <row r="5" spans="1:15" ht="48.6" customHeight="1" x14ac:dyDescent="0.25">
      <c r="A5" s="506"/>
      <c r="B5" s="515"/>
      <c r="C5" s="516"/>
      <c r="D5" s="510"/>
      <c r="E5" s="519"/>
      <c r="F5" s="519"/>
      <c r="G5" s="519"/>
      <c r="H5" s="510"/>
      <c r="I5" s="49" t="s">
        <v>6</v>
      </c>
      <c r="J5" s="528"/>
      <c r="K5" s="54" t="s">
        <v>7</v>
      </c>
      <c r="L5" s="54" t="s">
        <v>8</v>
      </c>
      <c r="M5" s="55" t="s">
        <v>9</v>
      </c>
      <c r="N5" s="54" t="s">
        <v>10</v>
      </c>
    </row>
    <row r="6" spans="1:15" ht="27" customHeight="1" x14ac:dyDescent="0.25">
      <c r="A6" s="8"/>
      <c r="B6" s="523" t="s">
        <v>569</v>
      </c>
      <c r="C6" s="524"/>
      <c r="D6" s="524"/>
      <c r="E6" s="524"/>
      <c r="F6" s="524"/>
      <c r="G6" s="524"/>
      <c r="H6" s="524"/>
      <c r="I6" s="524"/>
      <c r="J6" s="524"/>
      <c r="K6" s="524"/>
      <c r="L6" s="524"/>
      <c r="M6" s="524"/>
      <c r="N6" s="525"/>
    </row>
    <row r="7" spans="1:15" ht="23.45" customHeight="1" x14ac:dyDescent="0.25">
      <c r="A7" s="8"/>
      <c r="B7" s="523" t="s">
        <v>570</v>
      </c>
      <c r="C7" s="524"/>
      <c r="D7" s="524"/>
      <c r="E7" s="524"/>
      <c r="F7" s="524"/>
      <c r="G7" s="524"/>
      <c r="H7" s="524"/>
      <c r="I7" s="524"/>
      <c r="J7" s="524"/>
      <c r="K7" s="524"/>
      <c r="L7" s="524"/>
      <c r="M7" s="524"/>
      <c r="N7" s="525"/>
    </row>
    <row r="8" spans="1:15" ht="16.899999999999999" customHeight="1" x14ac:dyDescent="0.25">
      <c r="A8" s="8"/>
      <c r="B8" s="507" t="s">
        <v>571</v>
      </c>
      <c r="C8" s="508"/>
      <c r="D8" s="508"/>
      <c r="E8" s="508"/>
      <c r="F8" s="508"/>
      <c r="G8" s="508"/>
      <c r="H8" s="508"/>
      <c r="I8" s="508"/>
      <c r="J8" s="508"/>
      <c r="K8" s="508"/>
      <c r="L8" s="508"/>
      <c r="M8" s="508"/>
      <c r="N8" s="509"/>
    </row>
    <row r="9" spans="1:15" ht="83.45" customHeight="1" x14ac:dyDescent="0.25">
      <c r="A9" s="138" t="s">
        <v>72</v>
      </c>
      <c r="B9" s="465" t="s">
        <v>73</v>
      </c>
      <c r="C9" s="465"/>
      <c r="D9" s="138" t="s">
        <v>74</v>
      </c>
      <c r="E9" s="138"/>
      <c r="F9" s="138" t="s">
        <v>297</v>
      </c>
      <c r="G9" s="30"/>
      <c r="H9" s="293" t="s">
        <v>746</v>
      </c>
      <c r="I9" s="138" t="s">
        <v>630</v>
      </c>
      <c r="J9" s="31"/>
      <c r="K9" s="31"/>
      <c r="L9" s="31"/>
      <c r="M9" s="31"/>
      <c r="N9" s="31"/>
    </row>
    <row r="10" spans="1:15" ht="58.15" customHeight="1" x14ac:dyDescent="0.25">
      <c r="A10" s="138" t="s">
        <v>75</v>
      </c>
      <c r="B10" s="465" t="s">
        <v>76</v>
      </c>
      <c r="C10" s="465"/>
      <c r="D10" s="138" t="s">
        <v>353</v>
      </c>
      <c r="E10" s="138"/>
      <c r="F10" s="138" t="s">
        <v>297</v>
      </c>
      <c r="G10" s="30"/>
      <c r="H10" s="293" t="s">
        <v>747</v>
      </c>
      <c r="I10" s="138" t="s">
        <v>631</v>
      </c>
      <c r="J10" s="31"/>
      <c r="K10" s="31"/>
      <c r="L10" s="31"/>
      <c r="M10" s="31"/>
      <c r="N10" s="31"/>
    </row>
    <row r="11" spans="1:15" ht="84" customHeight="1" x14ac:dyDescent="0.25">
      <c r="A11" s="138" t="s">
        <v>77</v>
      </c>
      <c r="B11" s="465" t="s">
        <v>79</v>
      </c>
      <c r="C11" s="465"/>
      <c r="D11" s="138" t="s">
        <v>80</v>
      </c>
      <c r="E11" s="138"/>
      <c r="F11" s="138" t="s">
        <v>297</v>
      </c>
      <c r="G11" s="30"/>
      <c r="H11" s="215" t="s">
        <v>675</v>
      </c>
      <c r="I11" s="138" t="s">
        <v>632</v>
      </c>
      <c r="J11" s="214">
        <f>K11+L11+M11+N11</f>
        <v>494.19999999999993</v>
      </c>
      <c r="K11" s="214">
        <v>374.4</v>
      </c>
      <c r="L11" s="214">
        <v>16.399999999999999</v>
      </c>
      <c r="M11" s="214">
        <v>103.4</v>
      </c>
      <c r="N11" s="39"/>
    </row>
    <row r="12" spans="1:15" ht="135" customHeight="1" x14ac:dyDescent="0.25">
      <c r="A12" s="138" t="s">
        <v>78</v>
      </c>
      <c r="B12" s="465" t="s">
        <v>82</v>
      </c>
      <c r="C12" s="465"/>
      <c r="D12" s="138" t="s">
        <v>80</v>
      </c>
      <c r="E12" s="138"/>
      <c r="F12" s="138" t="s">
        <v>297</v>
      </c>
      <c r="G12" s="30"/>
      <c r="H12" s="215" t="s">
        <v>752</v>
      </c>
      <c r="I12" s="138" t="s">
        <v>633</v>
      </c>
      <c r="J12" s="216">
        <f>K12+L12+M12+N12</f>
        <v>1520</v>
      </c>
      <c r="K12" s="216">
        <v>380</v>
      </c>
      <c r="L12" s="216">
        <v>1140</v>
      </c>
      <c r="M12" s="217"/>
      <c r="N12" s="217"/>
      <c r="O12" s="7"/>
    </row>
    <row r="13" spans="1:15" ht="142.9" customHeight="1" x14ac:dyDescent="0.25">
      <c r="A13" s="138" t="s">
        <v>81</v>
      </c>
      <c r="B13" s="465" t="s">
        <v>84</v>
      </c>
      <c r="C13" s="465"/>
      <c r="D13" s="138" t="s">
        <v>354</v>
      </c>
      <c r="E13" s="138"/>
      <c r="F13" s="138" t="s">
        <v>297</v>
      </c>
      <c r="G13" s="30"/>
      <c r="H13" s="215" t="s">
        <v>751</v>
      </c>
      <c r="I13" s="138" t="s">
        <v>634</v>
      </c>
      <c r="J13" s="216">
        <f>K13+L13+M13+N13</f>
        <v>211</v>
      </c>
      <c r="K13" s="216">
        <v>70</v>
      </c>
      <c r="L13" s="216">
        <v>107</v>
      </c>
      <c r="M13" s="216"/>
      <c r="N13" s="216">
        <v>34</v>
      </c>
    </row>
    <row r="14" spans="1:15" ht="82.15" customHeight="1" x14ac:dyDescent="0.25">
      <c r="A14" s="138" t="s">
        <v>83</v>
      </c>
      <c r="B14" s="465" t="s">
        <v>86</v>
      </c>
      <c r="C14" s="465"/>
      <c r="D14" s="138" t="s">
        <v>355</v>
      </c>
      <c r="E14" s="138"/>
      <c r="F14" s="138" t="s">
        <v>297</v>
      </c>
      <c r="G14" s="30"/>
      <c r="H14" s="293" t="s">
        <v>748</v>
      </c>
      <c r="I14" s="138" t="s">
        <v>635</v>
      </c>
      <c r="J14" s="216">
        <f>K14+L14+M14+N14</f>
        <v>12</v>
      </c>
      <c r="K14" s="216">
        <v>7</v>
      </c>
      <c r="L14" s="216"/>
      <c r="M14" s="216"/>
      <c r="N14" s="216">
        <v>5</v>
      </c>
    </row>
    <row r="15" spans="1:15" ht="52.15" customHeight="1" x14ac:dyDescent="0.25">
      <c r="A15" s="139" t="s">
        <v>85</v>
      </c>
      <c r="B15" s="481" t="s">
        <v>88</v>
      </c>
      <c r="C15" s="481"/>
      <c r="D15" s="139" t="s">
        <v>89</v>
      </c>
      <c r="E15" s="139"/>
      <c r="F15" s="139" t="s">
        <v>297</v>
      </c>
      <c r="G15" s="32"/>
      <c r="H15" s="159" t="s">
        <v>609</v>
      </c>
      <c r="I15" s="139" t="s">
        <v>631</v>
      </c>
      <c r="J15" s="33"/>
      <c r="K15" s="33"/>
      <c r="L15" s="33"/>
      <c r="M15" s="33"/>
      <c r="N15" s="33"/>
    </row>
    <row r="16" spans="1:15" ht="168.6" customHeight="1" x14ac:dyDescent="0.25">
      <c r="A16" s="138" t="s">
        <v>87</v>
      </c>
      <c r="B16" s="465" t="s">
        <v>91</v>
      </c>
      <c r="C16" s="465"/>
      <c r="D16" s="138" t="s">
        <v>356</v>
      </c>
      <c r="E16" s="138"/>
      <c r="F16" s="138" t="s">
        <v>297</v>
      </c>
      <c r="G16" s="30"/>
      <c r="H16" s="215" t="s">
        <v>750</v>
      </c>
      <c r="I16" s="291" t="s">
        <v>636</v>
      </c>
      <c r="J16" s="216">
        <f>K16+L16+M16+N16</f>
        <v>10</v>
      </c>
      <c r="K16" s="216">
        <v>10</v>
      </c>
      <c r="L16" s="217"/>
      <c r="M16" s="31"/>
      <c r="N16" s="34"/>
    </row>
    <row r="17" spans="1:16" ht="74.45" customHeight="1" x14ac:dyDescent="0.25">
      <c r="A17" s="139" t="s">
        <v>90</v>
      </c>
      <c r="B17" s="529" t="s">
        <v>358</v>
      </c>
      <c r="C17" s="530"/>
      <c r="D17" s="139" t="s">
        <v>360</v>
      </c>
      <c r="E17" s="139"/>
      <c r="F17" s="139" t="s">
        <v>297</v>
      </c>
      <c r="G17" s="32"/>
      <c r="H17" s="292" t="s">
        <v>749</v>
      </c>
      <c r="I17" s="139" t="s">
        <v>630</v>
      </c>
      <c r="J17" s="216">
        <f>K17+L17+M17+N17</f>
        <v>4</v>
      </c>
      <c r="K17" s="216">
        <v>4</v>
      </c>
      <c r="L17" s="217"/>
      <c r="M17" s="217"/>
      <c r="N17" s="216">
        <v>0</v>
      </c>
    </row>
    <row r="18" spans="1:16" ht="61.9" customHeight="1" x14ac:dyDescent="0.25">
      <c r="A18" s="138" t="s">
        <v>357</v>
      </c>
      <c r="B18" s="470" t="s">
        <v>359</v>
      </c>
      <c r="C18" s="531"/>
      <c r="D18" s="138" t="s">
        <v>361</v>
      </c>
      <c r="E18" s="138"/>
      <c r="F18" s="138" t="s">
        <v>297</v>
      </c>
      <c r="G18" s="30"/>
      <c r="H18" s="297" t="s">
        <v>775</v>
      </c>
      <c r="I18" s="140" t="s">
        <v>362</v>
      </c>
      <c r="J18" s="216">
        <f>K18+L18+M18+N18</f>
        <v>13</v>
      </c>
      <c r="K18" s="217"/>
      <c r="L18" s="217"/>
      <c r="M18" s="217"/>
      <c r="N18" s="216">
        <v>13</v>
      </c>
    </row>
    <row r="19" spans="1:16" ht="15" customHeight="1" x14ac:dyDescent="0.25">
      <c r="A19" s="463" t="s">
        <v>92</v>
      </c>
      <c r="B19" s="464"/>
      <c r="C19" s="464" t="s">
        <v>18</v>
      </c>
      <c r="D19" s="464"/>
      <c r="E19" s="464"/>
      <c r="F19" s="464"/>
      <c r="G19" s="464"/>
      <c r="H19" s="464"/>
      <c r="I19" s="464"/>
      <c r="J19" s="464"/>
      <c r="K19" s="464"/>
      <c r="L19" s="464"/>
      <c r="M19" s="464"/>
      <c r="N19" s="464"/>
    </row>
    <row r="20" spans="1:16" ht="15.75" customHeight="1" x14ac:dyDescent="0.25">
      <c r="A20" s="463"/>
      <c r="B20" s="464"/>
      <c r="C20" s="463" t="s">
        <v>93</v>
      </c>
      <c r="D20" s="463"/>
      <c r="E20" s="463"/>
      <c r="F20" s="463"/>
      <c r="G20" s="463"/>
      <c r="H20" s="463"/>
      <c r="I20" s="463"/>
      <c r="J20" s="463"/>
      <c r="K20" s="463"/>
      <c r="L20" s="463"/>
      <c r="M20" s="463"/>
      <c r="N20" s="463"/>
    </row>
    <row r="21" spans="1:16" ht="96" customHeight="1" x14ac:dyDescent="0.25">
      <c r="A21" s="138" t="s">
        <v>94</v>
      </c>
      <c r="B21" s="465" t="s">
        <v>95</v>
      </c>
      <c r="C21" s="465"/>
      <c r="D21" s="138" t="s">
        <v>363</v>
      </c>
      <c r="E21" s="138"/>
      <c r="F21" s="138" t="s">
        <v>297</v>
      </c>
      <c r="G21" s="30"/>
      <c r="H21" s="154" t="s">
        <v>676</v>
      </c>
      <c r="I21" s="138" t="s">
        <v>637</v>
      </c>
      <c r="J21" s="31"/>
      <c r="K21" s="31"/>
      <c r="L21" s="31"/>
      <c r="M21" s="31"/>
      <c r="N21" s="31"/>
    </row>
    <row r="22" spans="1:16" ht="86.45" customHeight="1" x14ac:dyDescent="0.25">
      <c r="A22" s="139" t="s">
        <v>96</v>
      </c>
      <c r="B22" s="481" t="s">
        <v>97</v>
      </c>
      <c r="C22" s="481"/>
      <c r="D22" s="139" t="s">
        <v>364</v>
      </c>
      <c r="E22" s="139"/>
      <c r="F22" s="139" t="s">
        <v>297</v>
      </c>
      <c r="G22" s="32"/>
      <c r="H22" s="159" t="s">
        <v>677</v>
      </c>
      <c r="I22" s="139" t="s">
        <v>630</v>
      </c>
      <c r="J22" s="216">
        <f>K22+L22+M22+N22</f>
        <v>12</v>
      </c>
      <c r="K22" s="218">
        <v>12</v>
      </c>
      <c r="L22" s="33"/>
      <c r="M22" s="33"/>
      <c r="N22" s="33"/>
    </row>
    <row r="23" spans="1:16" ht="94.9" customHeight="1" x14ac:dyDescent="0.25">
      <c r="A23" s="139" t="s">
        <v>98</v>
      </c>
      <c r="B23" s="481" t="s">
        <v>99</v>
      </c>
      <c r="C23" s="481"/>
      <c r="D23" s="139" t="s">
        <v>365</v>
      </c>
      <c r="E23" s="139"/>
      <c r="F23" s="139" t="s">
        <v>297</v>
      </c>
      <c r="G23" s="32"/>
      <c r="H23" s="159" t="s">
        <v>678</v>
      </c>
      <c r="I23" s="139" t="s">
        <v>638</v>
      </c>
      <c r="J23" s="216">
        <f>K23+L23+M23+N23</f>
        <v>3</v>
      </c>
      <c r="K23" s="218">
        <v>3</v>
      </c>
      <c r="L23" s="33"/>
      <c r="M23" s="33"/>
      <c r="N23" s="33"/>
    </row>
    <row r="24" spans="1:16" ht="111" customHeight="1" x14ac:dyDescent="0.25">
      <c r="A24" s="141" t="s">
        <v>366</v>
      </c>
      <c r="B24" s="529" t="s">
        <v>367</v>
      </c>
      <c r="C24" s="531"/>
      <c r="D24" s="141" t="s">
        <v>368</v>
      </c>
      <c r="E24" s="141"/>
      <c r="F24" s="141" t="s">
        <v>297</v>
      </c>
      <c r="G24" s="106"/>
      <c r="H24" s="219" t="s">
        <v>679</v>
      </c>
      <c r="I24" s="141" t="s">
        <v>639</v>
      </c>
      <c r="J24" s="216">
        <f>K24+L24+M24+N24</f>
        <v>106</v>
      </c>
      <c r="K24" s="221">
        <v>106</v>
      </c>
      <c r="L24" s="42"/>
      <c r="M24" s="42"/>
      <c r="N24" s="42"/>
    </row>
    <row r="25" spans="1:16" ht="15" customHeight="1" x14ac:dyDescent="0.25">
      <c r="A25" s="142" t="s">
        <v>100</v>
      </c>
      <c r="B25" s="143"/>
      <c r="C25" s="464" t="s">
        <v>572</v>
      </c>
      <c r="D25" s="464"/>
      <c r="E25" s="464"/>
      <c r="F25" s="464"/>
      <c r="G25" s="464"/>
      <c r="H25" s="464"/>
      <c r="I25" s="464"/>
      <c r="J25" s="464"/>
      <c r="K25" s="464"/>
      <c r="L25" s="464"/>
      <c r="M25" s="464"/>
      <c r="N25" s="464"/>
    </row>
    <row r="26" spans="1:16" ht="15" customHeight="1" x14ac:dyDescent="0.25">
      <c r="A26" s="144" t="s">
        <v>101</v>
      </c>
      <c r="B26" s="143"/>
      <c r="C26" s="464" t="s">
        <v>573</v>
      </c>
      <c r="D26" s="464"/>
      <c r="E26" s="464"/>
      <c r="F26" s="464"/>
      <c r="G26" s="464"/>
      <c r="H26" s="464"/>
      <c r="I26" s="464"/>
      <c r="J26" s="464"/>
      <c r="K26" s="464"/>
      <c r="L26" s="464"/>
      <c r="M26" s="464"/>
      <c r="N26" s="464"/>
    </row>
    <row r="27" spans="1:16" ht="145.9" customHeight="1" x14ac:dyDescent="0.25">
      <c r="A27" s="138" t="s">
        <v>102</v>
      </c>
      <c r="B27" s="465" t="s">
        <v>103</v>
      </c>
      <c r="C27" s="465"/>
      <c r="D27" s="138" t="s">
        <v>104</v>
      </c>
      <c r="E27" s="138"/>
      <c r="F27" s="138" t="s">
        <v>297</v>
      </c>
      <c r="G27" s="30"/>
      <c r="H27" s="63" t="s">
        <v>681</v>
      </c>
      <c r="I27" s="138" t="s">
        <v>369</v>
      </c>
      <c r="J27" s="305">
        <f t="shared" ref="J27:J31" si="0">K27+L27+M27+N27</f>
        <v>245.8</v>
      </c>
      <c r="K27" s="305">
        <v>0</v>
      </c>
      <c r="L27" s="305">
        <v>24.4</v>
      </c>
      <c r="M27" s="305">
        <v>221.4</v>
      </c>
      <c r="N27" s="305"/>
    </row>
    <row r="28" spans="1:16" ht="181.9" customHeight="1" x14ac:dyDescent="0.25">
      <c r="A28" s="138" t="s">
        <v>105</v>
      </c>
      <c r="B28" s="470" t="s">
        <v>106</v>
      </c>
      <c r="C28" s="471"/>
      <c r="D28" s="138" t="s">
        <v>107</v>
      </c>
      <c r="E28" s="138"/>
      <c r="F28" s="138" t="s">
        <v>297</v>
      </c>
      <c r="G28" s="30"/>
      <c r="H28" s="154" t="s">
        <v>682</v>
      </c>
      <c r="I28" s="138" t="s">
        <v>370</v>
      </c>
      <c r="J28" s="305">
        <f t="shared" si="0"/>
        <v>2166.8000000000002</v>
      </c>
      <c r="K28" s="306">
        <v>1651.4</v>
      </c>
      <c r="L28" s="305">
        <v>515.4</v>
      </c>
      <c r="M28" s="107"/>
      <c r="N28" s="107"/>
      <c r="O28" s="11"/>
    </row>
    <row r="29" spans="1:16" ht="109.9" customHeight="1" x14ac:dyDescent="0.25">
      <c r="A29" s="139" t="s">
        <v>108</v>
      </c>
      <c r="B29" s="481" t="s">
        <v>109</v>
      </c>
      <c r="C29" s="481"/>
      <c r="D29" s="139" t="s">
        <v>371</v>
      </c>
      <c r="E29" s="139"/>
      <c r="F29" s="139" t="s">
        <v>297</v>
      </c>
      <c r="G29" s="32"/>
      <c r="H29" s="220" t="s">
        <v>774</v>
      </c>
      <c r="I29" s="139" t="s">
        <v>640</v>
      </c>
      <c r="J29" s="303">
        <f t="shared" si="0"/>
        <v>1.3</v>
      </c>
      <c r="K29" s="303">
        <v>1.3</v>
      </c>
      <c r="L29" s="303"/>
      <c r="M29" s="303"/>
      <c r="N29" s="303"/>
      <c r="O29" s="7"/>
      <c r="P29" s="7"/>
    </row>
    <row r="30" spans="1:16" ht="111" customHeight="1" x14ac:dyDescent="0.25">
      <c r="A30" s="139" t="s">
        <v>539</v>
      </c>
      <c r="B30" s="541" t="s">
        <v>540</v>
      </c>
      <c r="C30" s="542"/>
      <c r="D30" s="139" t="s">
        <v>541</v>
      </c>
      <c r="E30" s="139"/>
      <c r="F30" s="139" t="s">
        <v>297</v>
      </c>
      <c r="G30" s="32"/>
      <c r="H30" s="159" t="s">
        <v>680</v>
      </c>
      <c r="I30" s="139" t="s">
        <v>542</v>
      </c>
      <c r="J30" s="303">
        <f t="shared" si="0"/>
        <v>0</v>
      </c>
      <c r="K30" s="303"/>
      <c r="L30" s="303"/>
      <c r="M30" s="303">
        <v>0</v>
      </c>
      <c r="N30" s="303"/>
    </row>
    <row r="31" spans="1:16" ht="63" customHeight="1" x14ac:dyDescent="0.25">
      <c r="A31" s="138" t="s">
        <v>372</v>
      </c>
      <c r="B31" s="540" t="s">
        <v>375</v>
      </c>
      <c r="C31" s="540"/>
      <c r="D31" s="138" t="s">
        <v>378</v>
      </c>
      <c r="E31" s="138"/>
      <c r="F31" s="138" t="s">
        <v>297</v>
      </c>
      <c r="G31" s="30"/>
      <c r="H31" s="215" t="s">
        <v>796</v>
      </c>
      <c r="I31" s="140" t="s">
        <v>381</v>
      </c>
      <c r="J31" s="328">
        <f t="shared" si="0"/>
        <v>518.79999999999995</v>
      </c>
      <c r="K31" s="214">
        <v>282.8</v>
      </c>
      <c r="L31" s="214">
        <v>236</v>
      </c>
      <c r="M31" s="226"/>
      <c r="N31" s="31"/>
      <c r="O31" s="7"/>
    </row>
    <row r="32" spans="1:16" ht="210" customHeight="1" x14ac:dyDescent="0.25">
      <c r="A32" s="139" t="s">
        <v>373</v>
      </c>
      <c r="B32" s="529" t="s">
        <v>376</v>
      </c>
      <c r="C32" s="530"/>
      <c r="D32" s="139" t="s">
        <v>379</v>
      </c>
      <c r="E32" s="139"/>
      <c r="F32" s="139" t="s">
        <v>297</v>
      </c>
      <c r="G32" s="32"/>
      <c r="H32" s="220" t="s">
        <v>683</v>
      </c>
      <c r="I32" s="139" t="s">
        <v>382</v>
      </c>
      <c r="J32" s="303">
        <f>K32+L32+M32+N32</f>
        <v>347</v>
      </c>
      <c r="K32" s="218">
        <v>347</v>
      </c>
      <c r="L32" s="334"/>
      <c r="M32" s="33"/>
      <c r="N32" s="33"/>
      <c r="O32" s="7"/>
    </row>
    <row r="33" spans="1:16" ht="86.45" customHeight="1" x14ac:dyDescent="0.25">
      <c r="A33" s="138" t="s">
        <v>374</v>
      </c>
      <c r="B33" s="532" t="s">
        <v>377</v>
      </c>
      <c r="C33" s="533"/>
      <c r="D33" s="138" t="s">
        <v>380</v>
      </c>
      <c r="E33" s="138"/>
      <c r="F33" s="138" t="s">
        <v>297</v>
      </c>
      <c r="G33" s="30"/>
      <c r="H33" s="215" t="s">
        <v>684</v>
      </c>
      <c r="I33" s="138" t="s">
        <v>383</v>
      </c>
      <c r="J33" s="31"/>
      <c r="K33" s="31"/>
      <c r="L33" s="31"/>
      <c r="M33" s="31"/>
      <c r="N33" s="31"/>
      <c r="O33" s="7"/>
    </row>
    <row r="34" spans="1:16" ht="15" customHeight="1" x14ac:dyDescent="0.25">
      <c r="A34" s="478" t="s">
        <v>110</v>
      </c>
      <c r="B34" s="464"/>
      <c r="C34" s="464" t="s">
        <v>15</v>
      </c>
      <c r="D34" s="464"/>
      <c r="E34" s="464"/>
      <c r="F34" s="464"/>
      <c r="G34" s="464"/>
      <c r="H34" s="464"/>
      <c r="I34" s="464"/>
      <c r="J34" s="464"/>
      <c r="K34" s="464"/>
      <c r="L34" s="464"/>
      <c r="M34" s="464"/>
      <c r="N34" s="464"/>
    </row>
    <row r="35" spans="1:16" ht="15.75" customHeight="1" x14ac:dyDescent="0.25">
      <c r="A35" s="478"/>
      <c r="B35" s="464"/>
      <c r="C35" s="463" t="s">
        <v>111</v>
      </c>
      <c r="D35" s="463"/>
      <c r="E35" s="463"/>
      <c r="F35" s="463"/>
      <c r="G35" s="463"/>
      <c r="H35" s="463"/>
      <c r="I35" s="463"/>
      <c r="J35" s="463"/>
      <c r="K35" s="463"/>
      <c r="L35" s="463"/>
      <c r="M35" s="463"/>
      <c r="N35" s="463"/>
    </row>
    <row r="36" spans="1:16" ht="15" customHeight="1" x14ac:dyDescent="0.25">
      <c r="A36" s="463" t="s">
        <v>112</v>
      </c>
      <c r="B36" s="464"/>
      <c r="C36" s="464" t="s">
        <v>18</v>
      </c>
      <c r="D36" s="464"/>
      <c r="E36" s="464"/>
      <c r="F36" s="464"/>
      <c r="G36" s="464"/>
      <c r="H36" s="464"/>
      <c r="I36" s="464"/>
      <c r="J36" s="464"/>
      <c r="K36" s="464"/>
      <c r="L36" s="464"/>
      <c r="M36" s="464"/>
      <c r="N36" s="464"/>
    </row>
    <row r="37" spans="1:16" ht="15.75" customHeight="1" x14ac:dyDescent="0.25">
      <c r="A37" s="463"/>
      <c r="B37" s="464"/>
      <c r="C37" s="463" t="s">
        <v>113</v>
      </c>
      <c r="D37" s="463"/>
      <c r="E37" s="463"/>
      <c r="F37" s="463"/>
      <c r="G37" s="463"/>
      <c r="H37" s="463"/>
      <c r="I37" s="463"/>
      <c r="J37" s="463"/>
      <c r="K37" s="463"/>
      <c r="L37" s="463"/>
      <c r="M37" s="463"/>
      <c r="N37" s="463"/>
    </row>
    <row r="38" spans="1:16" ht="87.6" customHeight="1" x14ac:dyDescent="0.25">
      <c r="A38" s="138" t="s">
        <v>114</v>
      </c>
      <c r="B38" s="465" t="s">
        <v>115</v>
      </c>
      <c r="C38" s="465"/>
      <c r="D38" s="138" t="s">
        <v>384</v>
      </c>
      <c r="E38" s="138"/>
      <c r="F38" s="138" t="s">
        <v>297</v>
      </c>
      <c r="G38" s="30"/>
      <c r="H38" s="220" t="s">
        <v>758</v>
      </c>
      <c r="I38" s="138" t="s">
        <v>641</v>
      </c>
      <c r="J38" s="224">
        <f t="shared" ref="J38" si="1">K38+L38+M38+N38</f>
        <v>0</v>
      </c>
      <c r="K38" s="31"/>
      <c r="L38" s="31"/>
      <c r="M38" s="31"/>
      <c r="N38" s="31"/>
    </row>
    <row r="39" spans="1:16" ht="119.45" customHeight="1" x14ac:dyDescent="0.25">
      <c r="A39" s="504" t="s">
        <v>117</v>
      </c>
      <c r="B39" s="465" t="s">
        <v>385</v>
      </c>
      <c r="C39" s="465"/>
      <c r="D39" s="138" t="s">
        <v>386</v>
      </c>
      <c r="E39" s="138"/>
      <c r="F39" s="138" t="s">
        <v>297</v>
      </c>
      <c r="G39" s="30"/>
      <c r="H39" s="220" t="s">
        <v>759</v>
      </c>
      <c r="I39" s="504" t="s">
        <v>642</v>
      </c>
      <c r="J39" s="224">
        <f>K39+L39+M39+N39</f>
        <v>0</v>
      </c>
      <c r="K39" s="65"/>
      <c r="L39" s="36"/>
      <c r="M39" s="37"/>
      <c r="N39" s="36"/>
    </row>
    <row r="40" spans="1:16" ht="62.45" customHeight="1" x14ac:dyDescent="0.25">
      <c r="A40" s="504"/>
      <c r="B40" s="465"/>
      <c r="C40" s="465"/>
      <c r="D40" s="138"/>
      <c r="E40" s="138"/>
      <c r="F40" s="138" t="s">
        <v>297</v>
      </c>
      <c r="G40" s="30"/>
      <c r="H40" s="223" t="s">
        <v>760</v>
      </c>
      <c r="I40" s="504"/>
      <c r="J40" s="224">
        <v>24.7</v>
      </c>
      <c r="K40" s="224">
        <v>5.2</v>
      </c>
      <c r="L40" s="225">
        <v>11.1</v>
      </c>
      <c r="M40" s="225"/>
      <c r="N40" s="225">
        <v>8.4</v>
      </c>
    </row>
    <row r="41" spans="1:16" ht="120" customHeight="1" x14ac:dyDescent="0.25">
      <c r="A41" s="138" t="s">
        <v>118</v>
      </c>
      <c r="B41" s="470" t="s">
        <v>119</v>
      </c>
      <c r="C41" s="471"/>
      <c r="D41" s="138" t="s">
        <v>387</v>
      </c>
      <c r="E41" s="138"/>
      <c r="F41" s="138" t="s">
        <v>297</v>
      </c>
      <c r="G41" s="30"/>
      <c r="H41" s="294" t="s">
        <v>761</v>
      </c>
      <c r="I41" s="295" t="s">
        <v>643</v>
      </c>
      <c r="J41" s="224">
        <v>53.3</v>
      </c>
      <c r="K41" s="225">
        <v>11.3</v>
      </c>
      <c r="L41" s="225">
        <v>22.7</v>
      </c>
      <c r="M41" s="225"/>
      <c r="N41" s="225">
        <v>19.3</v>
      </c>
    </row>
    <row r="42" spans="1:16" ht="15" customHeight="1" x14ac:dyDescent="0.25">
      <c r="A42" s="144" t="s">
        <v>120</v>
      </c>
      <c r="B42" s="143"/>
      <c r="C42" s="464" t="s">
        <v>574</v>
      </c>
      <c r="D42" s="464"/>
      <c r="E42" s="464"/>
      <c r="F42" s="464"/>
      <c r="G42" s="464"/>
      <c r="H42" s="464"/>
      <c r="I42" s="464"/>
      <c r="J42" s="464"/>
      <c r="K42" s="464"/>
      <c r="L42" s="464"/>
      <c r="M42" s="464"/>
      <c r="N42" s="464"/>
    </row>
    <row r="43" spans="1:16" ht="96" customHeight="1" x14ac:dyDescent="0.25">
      <c r="A43" s="472" t="s">
        <v>121</v>
      </c>
      <c r="B43" s="474" t="s">
        <v>122</v>
      </c>
      <c r="C43" s="475"/>
      <c r="D43" s="321" t="s">
        <v>388</v>
      </c>
      <c r="E43" s="321"/>
      <c r="F43" s="321" t="s">
        <v>297</v>
      </c>
      <c r="G43" s="321"/>
      <c r="H43" s="320" t="s">
        <v>762</v>
      </c>
      <c r="I43" s="472" t="s">
        <v>390</v>
      </c>
      <c r="J43" s="31"/>
      <c r="K43" s="31"/>
      <c r="L43" s="31"/>
      <c r="M43" s="31"/>
      <c r="N43" s="31"/>
    </row>
    <row r="44" spans="1:16" ht="75.599999999999994" customHeight="1" x14ac:dyDescent="0.25">
      <c r="A44" s="473"/>
      <c r="B44" s="476"/>
      <c r="C44" s="477"/>
      <c r="D44" s="321" t="s">
        <v>389</v>
      </c>
      <c r="E44" s="321"/>
      <c r="F44" s="321" t="s">
        <v>297</v>
      </c>
      <c r="G44" s="321"/>
      <c r="H44" s="320" t="s">
        <v>763</v>
      </c>
      <c r="I44" s="473"/>
      <c r="J44" s="31"/>
      <c r="K44" s="31"/>
      <c r="L44" s="31"/>
      <c r="M44" s="31"/>
      <c r="N44" s="31"/>
    </row>
    <row r="45" spans="1:16" ht="87" customHeight="1" x14ac:dyDescent="0.25">
      <c r="A45" s="321" t="s">
        <v>123</v>
      </c>
      <c r="B45" s="470" t="s">
        <v>391</v>
      </c>
      <c r="C45" s="471"/>
      <c r="D45" s="321" t="s">
        <v>392</v>
      </c>
      <c r="E45" s="321"/>
      <c r="F45" s="321" t="s">
        <v>297</v>
      </c>
      <c r="G45" s="30"/>
      <c r="H45" s="320" t="s">
        <v>762</v>
      </c>
      <c r="I45" s="145" t="s">
        <v>393</v>
      </c>
      <c r="J45" s="224">
        <v>327.39999999999998</v>
      </c>
      <c r="K45" s="224">
        <v>224</v>
      </c>
      <c r="L45" s="224">
        <v>16</v>
      </c>
      <c r="M45" s="224"/>
      <c r="N45" s="224">
        <v>87.4</v>
      </c>
      <c r="O45" s="78"/>
      <c r="P45" s="7"/>
    </row>
    <row r="46" spans="1:16" ht="83.45" customHeight="1" x14ac:dyDescent="0.25">
      <c r="A46" s="138" t="s">
        <v>124</v>
      </c>
      <c r="B46" s="465" t="s">
        <v>394</v>
      </c>
      <c r="C46" s="465"/>
      <c r="D46" s="138" t="s">
        <v>395</v>
      </c>
      <c r="E46" s="138"/>
      <c r="F46" s="138" t="s">
        <v>297</v>
      </c>
      <c r="G46" s="30"/>
      <c r="H46" s="294" t="s">
        <v>764</v>
      </c>
      <c r="I46" s="295" t="s">
        <v>396</v>
      </c>
      <c r="J46" s="228">
        <v>2.8</v>
      </c>
      <c r="K46" s="228">
        <v>2.5</v>
      </c>
      <c r="L46" s="228"/>
      <c r="M46" s="228"/>
      <c r="N46" s="228">
        <v>0.3</v>
      </c>
    </row>
    <row r="47" spans="1:16" ht="15" customHeight="1" x14ac:dyDescent="0.25">
      <c r="A47" s="144" t="s">
        <v>126</v>
      </c>
      <c r="B47" s="143"/>
      <c r="C47" s="464" t="s">
        <v>575</v>
      </c>
      <c r="D47" s="464"/>
      <c r="E47" s="464"/>
      <c r="F47" s="464"/>
      <c r="G47" s="464"/>
      <c r="H47" s="464"/>
      <c r="I47" s="464"/>
      <c r="J47" s="464"/>
      <c r="K47" s="464"/>
      <c r="L47" s="464"/>
      <c r="M47" s="464"/>
      <c r="N47" s="464"/>
    </row>
    <row r="48" spans="1:16" ht="84.6" customHeight="1" x14ac:dyDescent="0.25">
      <c r="A48" s="138" t="s">
        <v>127</v>
      </c>
      <c r="B48" s="465" t="s">
        <v>128</v>
      </c>
      <c r="C48" s="465"/>
      <c r="D48" s="138" t="s">
        <v>397</v>
      </c>
      <c r="E48" s="138"/>
      <c r="F48" s="138" t="s">
        <v>297</v>
      </c>
      <c r="G48" s="30"/>
      <c r="H48" s="294" t="s">
        <v>685</v>
      </c>
      <c r="I48" s="295" t="s">
        <v>116</v>
      </c>
      <c r="J48" s="225">
        <f>K48+L48+M48+N48</f>
        <v>15</v>
      </c>
      <c r="K48" s="225">
        <v>15</v>
      </c>
      <c r="L48" s="251"/>
      <c r="M48" s="251"/>
      <c r="N48" s="251"/>
    </row>
    <row r="49" spans="1:16" ht="48.6" customHeight="1" x14ac:dyDescent="0.25">
      <c r="A49" s="138" t="s">
        <v>129</v>
      </c>
      <c r="B49" s="465" t="s">
        <v>130</v>
      </c>
      <c r="C49" s="465"/>
      <c r="D49" s="138" t="s">
        <v>398</v>
      </c>
      <c r="E49" s="138"/>
      <c r="F49" s="138" t="s">
        <v>297</v>
      </c>
      <c r="G49" s="30"/>
      <c r="H49" s="294" t="s">
        <v>765</v>
      </c>
      <c r="I49" s="295" t="s">
        <v>116</v>
      </c>
      <c r="J49" s="225">
        <v>39.200000000000003</v>
      </c>
      <c r="K49" s="225">
        <v>13.5</v>
      </c>
      <c r="L49" s="225">
        <v>15.5</v>
      </c>
      <c r="M49" s="225"/>
      <c r="N49" s="225">
        <v>10.199999999999999</v>
      </c>
    </row>
    <row r="50" spans="1:16" ht="75.599999999999994" customHeight="1" x14ac:dyDescent="0.25">
      <c r="A50" s="146" t="s">
        <v>131</v>
      </c>
      <c r="B50" s="490" t="s">
        <v>132</v>
      </c>
      <c r="C50" s="490"/>
      <c r="D50" s="146" t="s">
        <v>399</v>
      </c>
      <c r="E50" s="146"/>
      <c r="F50" s="146" t="s">
        <v>298</v>
      </c>
      <c r="G50" s="35"/>
      <c r="H50" s="147" t="s">
        <v>686</v>
      </c>
      <c r="I50" s="146" t="s">
        <v>400</v>
      </c>
      <c r="J50" s="81"/>
      <c r="K50" s="82"/>
      <c r="L50" s="82"/>
      <c r="M50" s="82"/>
      <c r="N50" s="82"/>
    </row>
    <row r="51" spans="1:16" ht="97.9" customHeight="1" x14ac:dyDescent="0.25">
      <c r="A51" s="138" t="s">
        <v>133</v>
      </c>
      <c r="B51" s="465" t="s">
        <v>401</v>
      </c>
      <c r="C51" s="465"/>
      <c r="D51" s="138" t="s">
        <v>402</v>
      </c>
      <c r="E51" s="138"/>
      <c r="F51" s="138" t="s">
        <v>297</v>
      </c>
      <c r="G51" s="38"/>
      <c r="H51" s="227" t="s">
        <v>766</v>
      </c>
      <c r="I51" s="145" t="s">
        <v>116</v>
      </c>
      <c r="J51" s="225">
        <v>73.7</v>
      </c>
      <c r="K51" s="228">
        <v>18</v>
      </c>
      <c r="L51" s="228">
        <v>15.9</v>
      </c>
      <c r="M51" s="228"/>
      <c r="N51" s="228">
        <v>39.799999999999997</v>
      </c>
      <c r="O51" s="11"/>
    </row>
    <row r="52" spans="1:16" ht="207.6" customHeight="1" x14ac:dyDescent="0.25">
      <c r="A52" s="138" t="s">
        <v>543</v>
      </c>
      <c r="B52" s="499" t="s">
        <v>544</v>
      </c>
      <c r="C52" s="500"/>
      <c r="D52" s="138" t="s">
        <v>545</v>
      </c>
      <c r="E52" s="138"/>
      <c r="F52" s="138" t="s">
        <v>297</v>
      </c>
      <c r="G52" s="38"/>
      <c r="H52" s="227" t="s">
        <v>687</v>
      </c>
      <c r="I52" s="145" t="s">
        <v>30</v>
      </c>
      <c r="J52" s="225">
        <f>K52+L52+M52+N52</f>
        <v>64</v>
      </c>
      <c r="K52" s="228">
        <v>64</v>
      </c>
      <c r="L52" s="74"/>
      <c r="M52" s="74"/>
      <c r="N52" s="74"/>
      <c r="O52" s="11"/>
    </row>
    <row r="53" spans="1:16" ht="15.75" customHeight="1" x14ac:dyDescent="0.25">
      <c r="A53" s="463" t="s">
        <v>134</v>
      </c>
      <c r="B53" s="464"/>
      <c r="C53" s="464" t="s">
        <v>18</v>
      </c>
      <c r="D53" s="464"/>
      <c r="E53" s="464"/>
      <c r="F53" s="464"/>
      <c r="G53" s="464"/>
      <c r="H53" s="464"/>
      <c r="I53" s="464"/>
      <c r="J53" s="464"/>
      <c r="K53" s="464"/>
      <c r="L53" s="464"/>
      <c r="M53" s="464"/>
      <c r="N53" s="464"/>
    </row>
    <row r="54" spans="1:16" ht="15.75" customHeight="1" x14ac:dyDescent="0.25">
      <c r="A54" s="463"/>
      <c r="B54" s="464"/>
      <c r="C54" s="463" t="s">
        <v>135</v>
      </c>
      <c r="D54" s="463"/>
      <c r="E54" s="463"/>
      <c r="F54" s="463"/>
      <c r="G54" s="463"/>
      <c r="H54" s="463"/>
      <c r="I54" s="463"/>
      <c r="J54" s="463"/>
      <c r="K54" s="463"/>
      <c r="L54" s="463"/>
      <c r="M54" s="463"/>
      <c r="N54" s="463"/>
    </row>
    <row r="55" spans="1:16" ht="136.9" customHeight="1" x14ac:dyDescent="0.25">
      <c r="A55" s="138" t="s">
        <v>523</v>
      </c>
      <c r="B55" s="465" t="s">
        <v>136</v>
      </c>
      <c r="C55" s="465"/>
      <c r="D55" s="138" t="s">
        <v>137</v>
      </c>
      <c r="E55" s="138"/>
      <c r="F55" s="138" t="s">
        <v>297</v>
      </c>
      <c r="G55" s="30"/>
      <c r="H55" s="294" t="s">
        <v>612</v>
      </c>
      <c r="I55" s="295" t="s">
        <v>125</v>
      </c>
      <c r="J55" s="217"/>
      <c r="K55" s="217"/>
      <c r="L55" s="217"/>
      <c r="M55" s="217"/>
      <c r="N55" s="217"/>
    </row>
    <row r="56" spans="1:16" ht="70.900000000000006" customHeight="1" x14ac:dyDescent="0.25">
      <c r="A56" s="138" t="s">
        <v>138</v>
      </c>
      <c r="B56" s="465" t="s">
        <v>140</v>
      </c>
      <c r="C56" s="465"/>
      <c r="D56" s="138" t="s">
        <v>403</v>
      </c>
      <c r="E56" s="138"/>
      <c r="F56" s="138" t="s">
        <v>297</v>
      </c>
      <c r="G56" s="30"/>
      <c r="H56" s="294" t="s">
        <v>767</v>
      </c>
      <c r="I56" s="295" t="s">
        <v>404</v>
      </c>
      <c r="J56" s="214">
        <v>0</v>
      </c>
      <c r="K56" s="214">
        <v>0</v>
      </c>
      <c r="L56" s="214"/>
      <c r="M56" s="226"/>
      <c r="N56" s="226"/>
      <c r="O56" s="19"/>
      <c r="P56" s="19"/>
    </row>
    <row r="57" spans="1:16" ht="108.6" customHeight="1" x14ac:dyDescent="0.25">
      <c r="A57" s="138" t="s">
        <v>139</v>
      </c>
      <c r="B57" s="465" t="s">
        <v>141</v>
      </c>
      <c r="C57" s="465"/>
      <c r="D57" s="138" t="s">
        <v>405</v>
      </c>
      <c r="E57" s="138"/>
      <c r="F57" s="138" t="s">
        <v>298</v>
      </c>
      <c r="G57" s="30"/>
      <c r="H57" s="294" t="s">
        <v>768</v>
      </c>
      <c r="I57" s="295" t="s">
        <v>406</v>
      </c>
      <c r="J57" s="214">
        <f>K57+L57+M57+N57</f>
        <v>0</v>
      </c>
      <c r="K57" s="214">
        <v>0</v>
      </c>
      <c r="L57" s="217"/>
      <c r="M57" s="217"/>
      <c r="N57" s="217"/>
      <c r="O57" s="19"/>
      <c r="P57" s="19"/>
    </row>
    <row r="58" spans="1:16" ht="118.15" customHeight="1" x14ac:dyDescent="0.25">
      <c r="A58" s="138" t="s">
        <v>546</v>
      </c>
      <c r="B58" s="499" t="s">
        <v>547</v>
      </c>
      <c r="C58" s="500"/>
      <c r="D58" s="138" t="s">
        <v>548</v>
      </c>
      <c r="E58" s="138"/>
      <c r="F58" s="138" t="s">
        <v>297</v>
      </c>
      <c r="G58" s="30"/>
      <c r="H58" s="294" t="s">
        <v>769</v>
      </c>
      <c r="I58" s="138" t="s">
        <v>549</v>
      </c>
      <c r="J58" s="34"/>
      <c r="K58" s="34"/>
      <c r="L58" s="31"/>
      <c r="M58" s="31"/>
      <c r="N58" s="31"/>
    </row>
    <row r="59" spans="1:16" ht="15.75" customHeight="1" x14ac:dyDescent="0.25">
      <c r="A59" s="463" t="s">
        <v>142</v>
      </c>
      <c r="B59" s="464"/>
      <c r="C59" s="464" t="s">
        <v>18</v>
      </c>
      <c r="D59" s="464"/>
      <c r="E59" s="464"/>
      <c r="F59" s="464"/>
      <c r="G59" s="464"/>
      <c r="H59" s="464"/>
      <c r="I59" s="464"/>
      <c r="J59" s="464"/>
      <c r="K59" s="464"/>
      <c r="L59" s="464"/>
      <c r="M59" s="464"/>
      <c r="N59" s="464"/>
    </row>
    <row r="60" spans="1:16" ht="15.75" customHeight="1" x14ac:dyDescent="0.25">
      <c r="A60" s="463"/>
      <c r="B60" s="464"/>
      <c r="C60" s="463" t="s">
        <v>143</v>
      </c>
      <c r="D60" s="463"/>
      <c r="E60" s="463"/>
      <c r="F60" s="463"/>
      <c r="G60" s="463"/>
      <c r="H60" s="463"/>
      <c r="I60" s="463"/>
      <c r="J60" s="463"/>
      <c r="K60" s="463"/>
      <c r="L60" s="463"/>
      <c r="M60" s="463"/>
      <c r="N60" s="463"/>
    </row>
    <row r="61" spans="1:16" ht="62.45" customHeight="1" x14ac:dyDescent="0.25">
      <c r="A61" s="472" t="s">
        <v>144</v>
      </c>
      <c r="B61" s="474" t="s">
        <v>145</v>
      </c>
      <c r="C61" s="482"/>
      <c r="D61" s="147" t="s">
        <v>303</v>
      </c>
      <c r="E61" s="35"/>
      <c r="F61" s="146" t="s">
        <v>298</v>
      </c>
      <c r="G61" s="146"/>
      <c r="H61" s="147" t="s">
        <v>791</v>
      </c>
      <c r="I61" s="491" t="s">
        <v>644</v>
      </c>
      <c r="J61" s="31"/>
      <c r="K61" s="31"/>
      <c r="L61" s="31"/>
      <c r="M61" s="31"/>
      <c r="N61" s="31"/>
    </row>
    <row r="62" spans="1:16" ht="50.45" customHeight="1" x14ac:dyDescent="0.25">
      <c r="A62" s="479"/>
      <c r="B62" s="495"/>
      <c r="C62" s="496"/>
      <c r="D62" s="148" t="s">
        <v>407</v>
      </c>
      <c r="E62" s="30"/>
      <c r="F62" s="241" t="s">
        <v>297</v>
      </c>
      <c r="G62" s="30"/>
      <c r="H62" s="240" t="s">
        <v>692</v>
      </c>
      <c r="I62" s="492"/>
      <c r="J62" s="242">
        <f>K62+L62+M62+N62</f>
        <v>614</v>
      </c>
      <c r="K62" s="242">
        <v>133</v>
      </c>
      <c r="L62" s="242"/>
      <c r="M62" s="242">
        <v>481</v>
      </c>
      <c r="N62" s="242"/>
      <c r="O62" s="7"/>
      <c r="P62" s="7"/>
    </row>
    <row r="63" spans="1:16" ht="87" customHeight="1" x14ac:dyDescent="0.25">
      <c r="A63" s="479"/>
      <c r="B63" s="495"/>
      <c r="C63" s="496"/>
      <c r="D63" s="148" t="s">
        <v>408</v>
      </c>
      <c r="E63" s="30"/>
      <c r="F63" s="241" t="s">
        <v>297</v>
      </c>
      <c r="G63" s="30"/>
      <c r="H63" s="240" t="s">
        <v>693</v>
      </c>
      <c r="I63" s="492"/>
      <c r="J63" s="243">
        <f>K63+L63+M63+N63</f>
        <v>532</v>
      </c>
      <c r="K63" s="243">
        <v>97</v>
      </c>
      <c r="L63" s="243"/>
      <c r="M63" s="243">
        <v>435</v>
      </c>
      <c r="N63" s="244"/>
    </row>
    <row r="64" spans="1:16" ht="60.6" customHeight="1" x14ac:dyDescent="0.25">
      <c r="A64" s="479"/>
      <c r="B64" s="495"/>
      <c r="C64" s="496"/>
      <c r="D64" s="149" t="s">
        <v>409</v>
      </c>
      <c r="E64" s="32"/>
      <c r="F64" s="247" t="s">
        <v>297</v>
      </c>
      <c r="G64" s="32"/>
      <c r="H64" s="246" t="s">
        <v>694</v>
      </c>
      <c r="I64" s="492"/>
      <c r="J64" s="243">
        <f>K64+L64+M64+N64</f>
        <v>0</v>
      </c>
      <c r="K64" s="243">
        <v>0</v>
      </c>
      <c r="L64" s="245"/>
      <c r="M64" s="245"/>
      <c r="N64" s="31"/>
    </row>
    <row r="65" spans="1:28" ht="85.15" customHeight="1" x14ac:dyDescent="0.25">
      <c r="A65" s="480"/>
      <c r="B65" s="495"/>
      <c r="C65" s="496"/>
      <c r="D65" s="150" t="s">
        <v>410</v>
      </c>
      <c r="E65" s="57"/>
      <c r="F65" s="323" t="s">
        <v>298</v>
      </c>
      <c r="G65" s="324"/>
      <c r="H65" s="325" t="s">
        <v>798</v>
      </c>
      <c r="I65" s="492"/>
      <c r="J65" s="31"/>
      <c r="K65" s="31"/>
      <c r="L65" s="31"/>
      <c r="M65" s="31"/>
      <c r="N65" s="31"/>
    </row>
    <row r="66" spans="1:28" ht="49.15" customHeight="1" x14ac:dyDescent="0.25">
      <c r="A66" s="480"/>
      <c r="B66" s="495"/>
      <c r="C66" s="496"/>
      <c r="D66" s="149" t="s">
        <v>411</v>
      </c>
      <c r="E66" s="32"/>
      <c r="F66" s="247" t="s">
        <v>297</v>
      </c>
      <c r="G66" s="247"/>
      <c r="H66" s="246" t="s">
        <v>565</v>
      </c>
      <c r="I66" s="493"/>
      <c r="J66" s="39"/>
      <c r="K66" s="39"/>
      <c r="L66" s="39"/>
      <c r="M66" s="64"/>
      <c r="N66" s="64"/>
    </row>
    <row r="67" spans="1:28" ht="74.45" customHeight="1" x14ac:dyDescent="0.25">
      <c r="A67" s="480"/>
      <c r="B67" s="495"/>
      <c r="C67" s="496"/>
      <c r="D67" s="149" t="s">
        <v>412</v>
      </c>
      <c r="E67" s="32"/>
      <c r="F67" s="247" t="s">
        <v>297</v>
      </c>
      <c r="G67" s="247"/>
      <c r="H67" s="246" t="s">
        <v>695</v>
      </c>
      <c r="I67" s="493"/>
      <c r="J67" s="501">
        <f>K67+L67+M67+N67</f>
        <v>45</v>
      </c>
      <c r="K67" s="501">
        <v>45</v>
      </c>
      <c r="L67" s="31"/>
      <c r="M67" s="31"/>
      <c r="N67" s="31"/>
    </row>
    <row r="68" spans="1:28" ht="86.45" customHeight="1" x14ac:dyDescent="0.25">
      <c r="A68" s="473"/>
      <c r="B68" s="497"/>
      <c r="C68" s="498"/>
      <c r="D68" s="149" t="s">
        <v>413</v>
      </c>
      <c r="E68" s="32"/>
      <c r="F68" s="247" t="s">
        <v>297</v>
      </c>
      <c r="G68" s="32"/>
      <c r="H68" s="316" t="s">
        <v>792</v>
      </c>
      <c r="I68" s="494"/>
      <c r="J68" s="502"/>
      <c r="K68" s="503"/>
      <c r="L68" s="34"/>
      <c r="M68" s="34"/>
      <c r="N68" s="34"/>
    </row>
    <row r="69" spans="1:28" ht="15.75" customHeight="1" x14ac:dyDescent="0.25">
      <c r="A69" s="478" t="s">
        <v>146</v>
      </c>
      <c r="B69" s="464"/>
      <c r="C69" s="464" t="s">
        <v>15</v>
      </c>
      <c r="D69" s="464"/>
      <c r="E69" s="464"/>
      <c r="F69" s="464"/>
      <c r="G69" s="464"/>
      <c r="H69" s="464"/>
      <c r="I69" s="464"/>
      <c r="J69" s="464"/>
      <c r="K69" s="464"/>
      <c r="L69" s="464"/>
      <c r="M69" s="464"/>
      <c r="N69" s="464"/>
    </row>
    <row r="70" spans="1:28" ht="15.75" customHeight="1" x14ac:dyDescent="0.25">
      <c r="A70" s="478"/>
      <c r="B70" s="464"/>
      <c r="C70" s="463" t="s">
        <v>147</v>
      </c>
      <c r="D70" s="463"/>
      <c r="E70" s="463"/>
      <c r="F70" s="463"/>
      <c r="G70" s="463"/>
      <c r="H70" s="463"/>
      <c r="I70" s="463"/>
      <c r="J70" s="463"/>
      <c r="K70" s="463"/>
      <c r="L70" s="463"/>
      <c r="M70" s="463"/>
      <c r="N70" s="463"/>
    </row>
    <row r="71" spans="1:28" ht="15.75" customHeight="1" x14ac:dyDescent="0.25">
      <c r="A71" s="463" t="s">
        <v>148</v>
      </c>
      <c r="B71" s="464"/>
      <c r="C71" s="464" t="s">
        <v>18</v>
      </c>
      <c r="D71" s="464"/>
      <c r="E71" s="464"/>
      <c r="F71" s="464"/>
      <c r="G71" s="464"/>
      <c r="H71" s="464"/>
      <c r="I71" s="464"/>
      <c r="J71" s="464"/>
      <c r="K71" s="464"/>
      <c r="L71" s="464"/>
      <c r="M71" s="464"/>
      <c r="N71" s="464"/>
    </row>
    <row r="72" spans="1:28" ht="15.75" customHeight="1" x14ac:dyDescent="0.25">
      <c r="A72" s="463"/>
      <c r="B72" s="464"/>
      <c r="C72" s="463" t="s">
        <v>149</v>
      </c>
      <c r="D72" s="463"/>
      <c r="E72" s="463"/>
      <c r="F72" s="463"/>
      <c r="G72" s="463"/>
      <c r="H72" s="463"/>
      <c r="I72" s="463"/>
      <c r="J72" s="463"/>
      <c r="K72" s="463"/>
      <c r="L72" s="463"/>
      <c r="M72" s="463"/>
      <c r="N72" s="463"/>
    </row>
    <row r="73" spans="1:28" ht="168.6" customHeight="1" x14ac:dyDescent="0.25">
      <c r="A73" s="138" t="s">
        <v>150</v>
      </c>
      <c r="B73" s="465" t="s">
        <v>151</v>
      </c>
      <c r="C73" s="465"/>
      <c r="D73" s="138" t="s">
        <v>152</v>
      </c>
      <c r="E73" s="138"/>
      <c r="F73" s="138" t="s">
        <v>297</v>
      </c>
      <c r="G73" s="30"/>
      <c r="H73" s="63" t="s">
        <v>696</v>
      </c>
      <c r="I73" s="138" t="s">
        <v>414</v>
      </c>
      <c r="J73" s="242">
        <f>K73+L73+M73+N73</f>
        <v>2639</v>
      </c>
      <c r="K73" s="242">
        <v>2639</v>
      </c>
      <c r="L73" s="242">
        <v>0</v>
      </c>
      <c r="M73" s="242"/>
      <c r="N73" s="37"/>
    </row>
    <row r="74" spans="1:28" ht="82.9" customHeight="1" x14ac:dyDescent="0.25">
      <c r="A74" s="138" t="s">
        <v>153</v>
      </c>
      <c r="B74" s="465" t="s">
        <v>154</v>
      </c>
      <c r="C74" s="465"/>
      <c r="D74" s="138" t="s">
        <v>155</v>
      </c>
      <c r="E74" s="138"/>
      <c r="F74" s="138" t="s">
        <v>297</v>
      </c>
      <c r="G74" s="30"/>
      <c r="H74" s="249" t="s">
        <v>698</v>
      </c>
      <c r="I74" s="138" t="s">
        <v>415</v>
      </c>
      <c r="J74" s="242">
        <f>K74+L74+M74+N74</f>
        <v>601</v>
      </c>
      <c r="K74" s="242">
        <v>601</v>
      </c>
      <c r="L74" s="248"/>
      <c r="M74" s="248"/>
      <c r="N74" s="37"/>
    </row>
    <row r="75" spans="1:28" ht="96" customHeight="1" x14ac:dyDescent="0.25">
      <c r="A75" s="138" t="s">
        <v>156</v>
      </c>
      <c r="B75" s="465" t="s">
        <v>157</v>
      </c>
      <c r="C75" s="465"/>
      <c r="D75" s="138" t="s">
        <v>158</v>
      </c>
      <c r="E75" s="138"/>
      <c r="F75" s="138" t="s">
        <v>297</v>
      </c>
      <c r="G75" s="30"/>
      <c r="H75" s="249" t="s">
        <v>697</v>
      </c>
      <c r="I75" s="138" t="s">
        <v>416</v>
      </c>
      <c r="J75" s="242">
        <f>K75+L75+M75+N75</f>
        <v>19</v>
      </c>
      <c r="K75" s="242">
        <v>19</v>
      </c>
      <c r="L75" s="36"/>
      <c r="M75" s="36"/>
      <c r="N75" s="36"/>
    </row>
    <row r="76" spans="1:28" ht="47.45" customHeight="1" x14ac:dyDescent="0.25">
      <c r="A76" s="138" t="s">
        <v>159</v>
      </c>
      <c r="B76" s="465" t="s">
        <v>160</v>
      </c>
      <c r="C76" s="465"/>
      <c r="D76" s="138" t="s">
        <v>161</v>
      </c>
      <c r="E76" s="138"/>
      <c r="F76" s="138" t="s">
        <v>297</v>
      </c>
      <c r="G76" s="30"/>
      <c r="H76" s="249" t="s">
        <v>699</v>
      </c>
      <c r="I76" s="138" t="s">
        <v>416</v>
      </c>
      <c r="J76" s="242">
        <f>K76+L76+M76+N76</f>
        <v>756</v>
      </c>
      <c r="K76" s="242">
        <v>636</v>
      </c>
      <c r="L76" s="250">
        <v>0</v>
      </c>
      <c r="M76" s="242"/>
      <c r="N76" s="250">
        <v>120</v>
      </c>
    </row>
    <row r="77" spans="1:28" ht="46.15" customHeight="1" x14ac:dyDescent="0.25">
      <c r="A77" s="139" t="s">
        <v>162</v>
      </c>
      <c r="B77" s="481" t="s">
        <v>163</v>
      </c>
      <c r="C77" s="481"/>
      <c r="D77" s="139" t="s">
        <v>417</v>
      </c>
      <c r="E77" s="139"/>
      <c r="F77" s="139" t="s">
        <v>297</v>
      </c>
      <c r="G77" s="32"/>
      <c r="H77" s="246" t="s">
        <v>700</v>
      </c>
      <c r="I77" s="139" t="s">
        <v>416</v>
      </c>
      <c r="J77" s="39"/>
      <c r="K77" s="33"/>
      <c r="L77" s="33"/>
      <c r="M77" s="33"/>
      <c r="N77" s="33"/>
    </row>
    <row r="78" spans="1:28" ht="171" customHeight="1" x14ac:dyDescent="0.25">
      <c r="A78" s="138" t="s">
        <v>164</v>
      </c>
      <c r="B78" s="465" t="s">
        <v>165</v>
      </c>
      <c r="C78" s="465"/>
      <c r="D78" s="138" t="s">
        <v>418</v>
      </c>
      <c r="E78" s="138"/>
      <c r="F78" s="138" t="s">
        <v>297</v>
      </c>
      <c r="G78" s="30"/>
      <c r="H78" s="63" t="s">
        <v>701</v>
      </c>
      <c r="I78" s="138" t="s">
        <v>416</v>
      </c>
      <c r="J78" s="243">
        <f>K78+L78+M78+N78</f>
        <v>1640</v>
      </c>
      <c r="K78" s="243">
        <v>500</v>
      </c>
      <c r="L78" s="243">
        <v>1140</v>
      </c>
      <c r="M78" s="243"/>
      <c r="N78" s="39"/>
      <c r="O78" s="19"/>
      <c r="P78" s="19"/>
    </row>
    <row r="79" spans="1:28" ht="39" customHeight="1" x14ac:dyDescent="0.25">
      <c r="A79" s="138" t="s">
        <v>166</v>
      </c>
      <c r="B79" s="465" t="s">
        <v>167</v>
      </c>
      <c r="C79" s="465"/>
      <c r="D79" s="138" t="s">
        <v>419</v>
      </c>
      <c r="E79" s="138"/>
      <c r="F79" s="138" t="s">
        <v>297</v>
      </c>
      <c r="G79" s="30"/>
      <c r="H79" s="293" t="s">
        <v>753</v>
      </c>
      <c r="I79" s="291" t="s">
        <v>414</v>
      </c>
      <c r="J79" s="225">
        <f t="shared" ref="J79" si="2">K79+L79+M79+N79</f>
        <v>0</v>
      </c>
      <c r="K79" s="225">
        <v>0</v>
      </c>
      <c r="L79" s="225"/>
      <c r="M79" s="39"/>
      <c r="N79" s="39"/>
      <c r="O79" s="19"/>
      <c r="P79" s="19"/>
      <c r="Q79" s="7"/>
      <c r="R79" s="7"/>
      <c r="S79" s="7"/>
      <c r="T79" s="7"/>
      <c r="U79" s="7"/>
      <c r="V79" s="7"/>
      <c r="W79" s="7"/>
      <c r="X79" s="7"/>
      <c r="Y79" s="7"/>
      <c r="Z79" s="7"/>
      <c r="AA79" s="7"/>
      <c r="AB79" s="7"/>
    </row>
    <row r="80" spans="1:28" ht="15.75" customHeight="1" x14ac:dyDescent="0.25">
      <c r="A80" s="478" t="s">
        <v>168</v>
      </c>
      <c r="B80" s="464"/>
      <c r="C80" s="464"/>
      <c r="D80" s="464"/>
      <c r="E80" s="464"/>
      <c r="F80" s="464"/>
      <c r="G80" s="464"/>
      <c r="H80" s="464"/>
      <c r="I80" s="464"/>
      <c r="J80" s="464"/>
      <c r="K80" s="464"/>
      <c r="L80" s="464"/>
      <c r="M80" s="464"/>
      <c r="N80" s="464"/>
    </row>
    <row r="81" spans="1:15" ht="15.75" customHeight="1" x14ac:dyDescent="0.25">
      <c r="A81" s="478"/>
      <c r="B81" s="464"/>
      <c r="C81" s="463" t="s">
        <v>169</v>
      </c>
      <c r="D81" s="463"/>
      <c r="E81" s="463"/>
      <c r="F81" s="463"/>
      <c r="G81" s="463"/>
      <c r="H81" s="463"/>
      <c r="I81" s="463"/>
      <c r="J81" s="463"/>
      <c r="K81" s="463"/>
      <c r="L81" s="463"/>
      <c r="M81" s="463"/>
      <c r="N81" s="463"/>
    </row>
    <row r="82" spans="1:15" ht="15.75" customHeight="1" x14ac:dyDescent="0.25">
      <c r="A82" s="463" t="s">
        <v>170</v>
      </c>
      <c r="B82" s="464"/>
      <c r="C82" s="464" t="s">
        <v>18</v>
      </c>
      <c r="D82" s="464"/>
      <c r="E82" s="464"/>
      <c r="F82" s="464"/>
      <c r="G82" s="464"/>
      <c r="H82" s="464"/>
      <c r="I82" s="464"/>
      <c r="J82" s="464"/>
      <c r="K82" s="464"/>
      <c r="L82" s="464"/>
      <c r="M82" s="464"/>
      <c r="N82" s="464"/>
    </row>
    <row r="83" spans="1:15" ht="15.75" customHeight="1" x14ac:dyDescent="0.25">
      <c r="A83" s="463"/>
      <c r="B83" s="464"/>
      <c r="C83" s="463" t="s">
        <v>171</v>
      </c>
      <c r="D83" s="463"/>
      <c r="E83" s="463"/>
      <c r="F83" s="463"/>
      <c r="G83" s="463"/>
      <c r="H83" s="463"/>
      <c r="I83" s="463"/>
      <c r="J83" s="463"/>
      <c r="K83" s="463"/>
      <c r="L83" s="463"/>
      <c r="M83" s="463"/>
      <c r="N83" s="463"/>
    </row>
    <row r="84" spans="1:15" ht="123" customHeight="1" x14ac:dyDescent="0.25">
      <c r="A84" s="151" t="s">
        <v>172</v>
      </c>
      <c r="B84" s="474" t="s">
        <v>173</v>
      </c>
      <c r="C84" s="482"/>
      <c r="D84" s="151" t="s">
        <v>522</v>
      </c>
      <c r="E84" s="151"/>
      <c r="F84" s="152" t="s">
        <v>297</v>
      </c>
      <c r="G84" s="108"/>
      <c r="H84" s="318" t="s">
        <v>786</v>
      </c>
      <c r="I84" s="151" t="s">
        <v>420</v>
      </c>
      <c r="J84" s="225">
        <f>K84+L84+M84+N84</f>
        <v>70.199999999999989</v>
      </c>
      <c r="K84" s="225"/>
      <c r="L84" s="225">
        <v>0</v>
      </c>
      <c r="M84" s="225">
        <v>4.5999999999999996</v>
      </c>
      <c r="N84" s="225">
        <v>65.599999999999994</v>
      </c>
    </row>
    <row r="85" spans="1:15" ht="75" customHeight="1" x14ac:dyDescent="0.25">
      <c r="A85" s="138" t="s">
        <v>174</v>
      </c>
      <c r="B85" s="465" t="s">
        <v>175</v>
      </c>
      <c r="C85" s="465"/>
      <c r="D85" s="138" t="s">
        <v>421</v>
      </c>
      <c r="E85" s="138"/>
      <c r="F85" s="138" t="s">
        <v>297</v>
      </c>
      <c r="G85" s="30"/>
      <c r="H85" s="293" t="s">
        <v>776</v>
      </c>
      <c r="I85" s="138" t="s">
        <v>420</v>
      </c>
      <c r="J85" s="225">
        <f>K85+L85+M85+N85</f>
        <v>4</v>
      </c>
      <c r="K85" s="225"/>
      <c r="L85" s="225"/>
      <c r="M85" s="225"/>
      <c r="N85" s="225">
        <v>4</v>
      </c>
      <c r="O85" s="6"/>
    </row>
    <row r="86" spans="1:15" ht="15" customHeight="1" x14ac:dyDescent="0.25">
      <c r="A86" s="463" t="s">
        <v>176</v>
      </c>
      <c r="B86" s="464"/>
      <c r="C86" s="464" t="s">
        <v>18</v>
      </c>
      <c r="D86" s="464"/>
      <c r="E86" s="464"/>
      <c r="F86" s="464"/>
      <c r="G86" s="464"/>
      <c r="H86" s="464"/>
      <c r="I86" s="464"/>
      <c r="J86" s="464"/>
      <c r="K86" s="464"/>
      <c r="L86" s="464"/>
      <c r="M86" s="464"/>
      <c r="N86" s="464"/>
    </row>
    <row r="87" spans="1:15" ht="15.75" customHeight="1" x14ac:dyDescent="0.25">
      <c r="A87" s="463"/>
      <c r="B87" s="464"/>
      <c r="C87" s="463" t="s">
        <v>177</v>
      </c>
      <c r="D87" s="463"/>
      <c r="E87" s="463"/>
      <c r="F87" s="463"/>
      <c r="G87" s="463"/>
      <c r="H87" s="463"/>
      <c r="I87" s="463"/>
      <c r="J87" s="463"/>
      <c r="K87" s="463"/>
      <c r="L87" s="463"/>
      <c r="M87" s="463"/>
      <c r="N87" s="463"/>
    </row>
    <row r="88" spans="1:15" ht="135.6" customHeight="1" x14ac:dyDescent="0.25">
      <c r="A88" s="138" t="s">
        <v>178</v>
      </c>
      <c r="B88" s="465" t="s">
        <v>179</v>
      </c>
      <c r="C88" s="465"/>
      <c r="D88" s="138" t="s">
        <v>422</v>
      </c>
      <c r="E88" s="138"/>
      <c r="F88" s="138" t="s">
        <v>297</v>
      </c>
      <c r="G88" s="30"/>
      <c r="H88" s="215" t="s">
        <v>702</v>
      </c>
      <c r="I88" s="138" t="s">
        <v>423</v>
      </c>
      <c r="J88" s="225">
        <f>K88+L88+M88+N88</f>
        <v>836.8</v>
      </c>
      <c r="K88" s="225">
        <v>19</v>
      </c>
      <c r="L88" s="225">
        <v>758.8</v>
      </c>
      <c r="M88" s="225">
        <v>59</v>
      </c>
      <c r="N88" s="251"/>
    </row>
    <row r="89" spans="1:15" ht="94.15" customHeight="1" x14ac:dyDescent="0.25">
      <c r="A89" s="138" t="s">
        <v>180</v>
      </c>
      <c r="B89" s="465" t="s">
        <v>181</v>
      </c>
      <c r="C89" s="465"/>
      <c r="D89" s="138" t="s">
        <v>424</v>
      </c>
      <c r="E89" s="138"/>
      <c r="F89" s="138" t="s">
        <v>297</v>
      </c>
      <c r="G89" s="30"/>
      <c r="H89" s="293" t="s">
        <v>755</v>
      </c>
      <c r="I89" s="138" t="s">
        <v>425</v>
      </c>
      <c r="J89" s="225">
        <f>K89+L89+M89+N89</f>
        <v>77.8</v>
      </c>
      <c r="K89" s="225">
        <v>19.2</v>
      </c>
      <c r="L89" s="225"/>
      <c r="M89" s="225">
        <v>58.6</v>
      </c>
      <c r="N89" s="216"/>
    </row>
    <row r="90" spans="1:15" ht="58.9" customHeight="1" x14ac:dyDescent="0.25">
      <c r="A90" s="138" t="s">
        <v>182</v>
      </c>
      <c r="B90" s="465" t="s">
        <v>426</v>
      </c>
      <c r="C90" s="465"/>
      <c r="D90" s="138" t="s">
        <v>183</v>
      </c>
      <c r="E90" s="138"/>
      <c r="F90" s="138" t="s">
        <v>297</v>
      </c>
      <c r="G90" s="30"/>
      <c r="H90" s="240" t="s">
        <v>704</v>
      </c>
      <c r="I90" s="138" t="s">
        <v>427</v>
      </c>
      <c r="J90" s="242">
        <f t="shared" ref="J90:J91" si="3">K90+L90+M90+N90</f>
        <v>0</v>
      </c>
      <c r="K90" s="31"/>
      <c r="L90" s="31"/>
      <c r="M90" s="31"/>
      <c r="N90" s="31"/>
    </row>
    <row r="91" spans="1:15" ht="85.15" customHeight="1" x14ac:dyDescent="0.25">
      <c r="A91" s="138" t="s">
        <v>184</v>
      </c>
      <c r="B91" s="465" t="s">
        <v>428</v>
      </c>
      <c r="C91" s="465"/>
      <c r="D91" s="138" t="s">
        <v>185</v>
      </c>
      <c r="E91" s="138"/>
      <c r="F91" s="138" t="s">
        <v>297</v>
      </c>
      <c r="G91" s="30"/>
      <c r="H91" s="240" t="s">
        <v>703</v>
      </c>
      <c r="I91" s="138" t="s">
        <v>429</v>
      </c>
      <c r="J91" s="242">
        <f t="shared" si="3"/>
        <v>5</v>
      </c>
      <c r="K91" s="242">
        <v>5</v>
      </c>
      <c r="L91" s="36"/>
      <c r="M91" s="36"/>
      <c r="N91" s="34"/>
    </row>
    <row r="92" spans="1:15" ht="15" customHeight="1" x14ac:dyDescent="0.25">
      <c r="A92" s="463" t="s">
        <v>186</v>
      </c>
      <c r="B92" s="464"/>
      <c r="C92" s="464" t="s">
        <v>18</v>
      </c>
      <c r="D92" s="464"/>
      <c r="E92" s="464"/>
      <c r="F92" s="464"/>
      <c r="G92" s="464"/>
      <c r="H92" s="464"/>
      <c r="I92" s="464"/>
      <c r="J92" s="464"/>
      <c r="K92" s="464"/>
      <c r="L92" s="464"/>
      <c r="M92" s="464"/>
      <c r="N92" s="464"/>
    </row>
    <row r="93" spans="1:15" ht="15.75" customHeight="1" x14ac:dyDescent="0.25">
      <c r="A93" s="463"/>
      <c r="B93" s="464"/>
      <c r="C93" s="463" t="s">
        <v>187</v>
      </c>
      <c r="D93" s="463"/>
      <c r="E93" s="463"/>
      <c r="F93" s="463"/>
      <c r="G93" s="463"/>
      <c r="H93" s="463"/>
      <c r="I93" s="463"/>
      <c r="J93" s="463"/>
      <c r="K93" s="463"/>
      <c r="L93" s="463"/>
      <c r="M93" s="463"/>
      <c r="N93" s="463"/>
    </row>
    <row r="94" spans="1:15" ht="72" customHeight="1" x14ac:dyDescent="0.25">
      <c r="A94" s="138" t="s">
        <v>188</v>
      </c>
      <c r="B94" s="465" t="s">
        <v>189</v>
      </c>
      <c r="C94" s="465"/>
      <c r="D94" s="138" t="s">
        <v>190</v>
      </c>
      <c r="E94" s="138"/>
      <c r="F94" s="138" t="s">
        <v>297</v>
      </c>
      <c r="G94" s="30"/>
      <c r="H94" s="240" t="s">
        <v>705</v>
      </c>
      <c r="I94" s="138" t="s">
        <v>430</v>
      </c>
      <c r="J94" s="242">
        <f>L94+M94+N94+K94</f>
        <v>22</v>
      </c>
      <c r="K94" s="252">
        <v>22</v>
      </c>
      <c r="L94" s="36"/>
      <c r="M94" s="36"/>
      <c r="N94" s="37"/>
    </row>
    <row r="95" spans="1:15" ht="192.6" customHeight="1" x14ac:dyDescent="0.25">
      <c r="A95" s="138" t="s">
        <v>191</v>
      </c>
      <c r="B95" s="470" t="s">
        <v>432</v>
      </c>
      <c r="C95" s="471"/>
      <c r="D95" s="138" t="s">
        <v>431</v>
      </c>
      <c r="E95" s="138"/>
      <c r="F95" s="138" t="s">
        <v>297</v>
      </c>
      <c r="G95" s="30"/>
      <c r="H95" s="326" t="s">
        <v>793</v>
      </c>
      <c r="I95" s="138" t="s">
        <v>433</v>
      </c>
      <c r="J95" s="31"/>
      <c r="K95" s="31"/>
      <c r="L95" s="31"/>
      <c r="M95" s="31"/>
      <c r="N95" s="31"/>
    </row>
    <row r="96" spans="1:15" ht="15" customHeight="1" x14ac:dyDescent="0.25">
      <c r="A96" s="463" t="s">
        <v>192</v>
      </c>
      <c r="B96" s="464"/>
      <c r="C96" s="464" t="s">
        <v>18</v>
      </c>
      <c r="D96" s="464"/>
      <c r="E96" s="464"/>
      <c r="F96" s="464"/>
      <c r="G96" s="464"/>
      <c r="H96" s="464"/>
      <c r="I96" s="464"/>
      <c r="J96" s="464"/>
      <c r="K96" s="464"/>
      <c r="L96" s="464"/>
      <c r="M96" s="464"/>
      <c r="N96" s="464"/>
    </row>
    <row r="97" spans="1:16" ht="15.75" customHeight="1" x14ac:dyDescent="0.25">
      <c r="A97" s="463"/>
      <c r="B97" s="464"/>
      <c r="C97" s="463" t="s">
        <v>193</v>
      </c>
      <c r="D97" s="463"/>
      <c r="E97" s="463"/>
      <c r="F97" s="463"/>
      <c r="G97" s="463"/>
      <c r="H97" s="463"/>
      <c r="I97" s="463"/>
      <c r="J97" s="463"/>
      <c r="K97" s="463"/>
      <c r="L97" s="463"/>
      <c r="M97" s="463"/>
      <c r="N97" s="463"/>
    </row>
    <row r="98" spans="1:16" ht="59.45" customHeight="1" x14ac:dyDescent="0.25">
      <c r="A98" s="321" t="s">
        <v>194</v>
      </c>
      <c r="B98" s="465" t="s">
        <v>195</v>
      </c>
      <c r="C98" s="465"/>
      <c r="D98" s="321" t="s">
        <v>196</v>
      </c>
      <c r="E98" s="321"/>
      <c r="F98" s="321" t="s">
        <v>297</v>
      </c>
      <c r="G98" s="30"/>
      <c r="H98" s="336" t="s">
        <v>709</v>
      </c>
      <c r="I98" s="326" t="s">
        <v>434</v>
      </c>
      <c r="J98" s="337">
        <f>K98+L98+M98+N98</f>
        <v>36</v>
      </c>
      <c r="K98" s="337">
        <v>36</v>
      </c>
      <c r="L98" s="338"/>
      <c r="M98" s="339"/>
      <c r="N98" s="339"/>
    </row>
    <row r="99" spans="1:16" ht="207" customHeight="1" x14ac:dyDescent="0.25">
      <c r="A99" s="321" t="s">
        <v>197</v>
      </c>
      <c r="B99" s="466" t="s">
        <v>198</v>
      </c>
      <c r="C99" s="466"/>
      <c r="D99" s="320" t="s">
        <v>199</v>
      </c>
      <c r="E99" s="320"/>
      <c r="F99" s="320" t="s">
        <v>297</v>
      </c>
      <c r="G99" s="104"/>
      <c r="H99" s="240" t="s">
        <v>710</v>
      </c>
      <c r="I99" s="320" t="s">
        <v>434</v>
      </c>
      <c r="J99" s="327">
        <f>K99+L99+M99+N99</f>
        <v>1087</v>
      </c>
      <c r="K99" s="327">
        <v>952</v>
      </c>
      <c r="L99" s="327">
        <v>135</v>
      </c>
      <c r="M99" s="75"/>
      <c r="N99" s="75"/>
      <c r="O99" s="2"/>
    </row>
    <row r="100" spans="1:16" ht="59.45" customHeight="1" x14ac:dyDescent="0.25">
      <c r="A100" s="138" t="s">
        <v>200</v>
      </c>
      <c r="B100" s="465" t="s">
        <v>201</v>
      </c>
      <c r="C100" s="465"/>
      <c r="D100" s="138" t="s">
        <v>202</v>
      </c>
      <c r="E100" s="138"/>
      <c r="F100" s="138" t="s">
        <v>297</v>
      </c>
      <c r="G100" s="30"/>
      <c r="H100" s="240" t="s">
        <v>311</v>
      </c>
      <c r="I100" s="138" t="s">
        <v>435</v>
      </c>
      <c r="J100" s="31"/>
      <c r="K100" s="31"/>
      <c r="L100" s="31"/>
      <c r="M100" s="31"/>
      <c r="N100" s="31"/>
      <c r="O100" s="7"/>
    </row>
    <row r="101" spans="1:16" ht="59.45" customHeight="1" x14ac:dyDescent="0.25">
      <c r="A101" s="138" t="s">
        <v>203</v>
      </c>
      <c r="B101" s="465" t="s">
        <v>204</v>
      </c>
      <c r="C101" s="465"/>
      <c r="D101" s="138" t="s">
        <v>436</v>
      </c>
      <c r="E101" s="138"/>
      <c r="F101" s="138" t="s">
        <v>297</v>
      </c>
      <c r="G101" s="30"/>
      <c r="H101" s="231" t="s">
        <v>730</v>
      </c>
      <c r="I101" s="138" t="s">
        <v>30</v>
      </c>
      <c r="J101" s="214">
        <f>K101+L101+M101+N101</f>
        <v>3</v>
      </c>
      <c r="K101" s="214"/>
      <c r="L101" s="214">
        <v>3</v>
      </c>
      <c r="M101" s="39"/>
      <c r="N101" s="39"/>
      <c r="O101" s="7"/>
      <c r="P101" s="7"/>
    </row>
    <row r="102" spans="1:16" ht="75.599999999999994" customHeight="1" x14ac:dyDescent="0.25">
      <c r="A102" s="138" t="s">
        <v>205</v>
      </c>
      <c r="B102" s="465" t="s">
        <v>437</v>
      </c>
      <c r="C102" s="465"/>
      <c r="D102" s="138" t="s">
        <v>438</v>
      </c>
      <c r="E102" s="138"/>
      <c r="F102" s="138" t="s">
        <v>297</v>
      </c>
      <c r="G102" s="30"/>
      <c r="H102" s="240" t="s">
        <v>568</v>
      </c>
      <c r="I102" s="138" t="s">
        <v>206</v>
      </c>
      <c r="J102" s="243">
        <f t="shared" ref="J102:J104" si="4">K102+L102+M102+N102</f>
        <v>1</v>
      </c>
      <c r="K102" s="243">
        <v>1</v>
      </c>
      <c r="L102" s="243"/>
      <c r="M102" s="39"/>
      <c r="N102" s="39"/>
      <c r="O102" s="7"/>
      <c r="P102" s="7"/>
    </row>
    <row r="103" spans="1:16" ht="58.9" customHeight="1" x14ac:dyDescent="0.25">
      <c r="A103" s="139" t="s">
        <v>207</v>
      </c>
      <c r="B103" s="481" t="s">
        <v>208</v>
      </c>
      <c r="C103" s="481"/>
      <c r="D103" s="139" t="s">
        <v>209</v>
      </c>
      <c r="E103" s="139"/>
      <c r="F103" s="139" t="s">
        <v>297</v>
      </c>
      <c r="G103" s="32"/>
      <c r="H103" s="316" t="s">
        <v>795</v>
      </c>
      <c r="I103" s="139" t="s">
        <v>30</v>
      </c>
      <c r="J103" s="328">
        <f>K103+L103+M103+N103</f>
        <v>3</v>
      </c>
      <c r="K103" s="218">
        <v>3</v>
      </c>
      <c r="L103" s="33"/>
      <c r="M103" s="33"/>
      <c r="N103" s="33"/>
      <c r="O103" s="7"/>
      <c r="P103" s="7"/>
    </row>
    <row r="104" spans="1:16" ht="57" customHeight="1" x14ac:dyDescent="0.25">
      <c r="A104" s="146" t="s">
        <v>210</v>
      </c>
      <c r="B104" s="490" t="s">
        <v>211</v>
      </c>
      <c r="C104" s="490"/>
      <c r="D104" s="146" t="s">
        <v>212</v>
      </c>
      <c r="E104" s="146"/>
      <c r="F104" s="146" t="s">
        <v>298</v>
      </c>
      <c r="G104" s="35"/>
      <c r="H104" s="147" t="s">
        <v>794</v>
      </c>
      <c r="I104" s="146" t="s">
        <v>439</v>
      </c>
      <c r="J104" s="329">
        <f t="shared" si="4"/>
        <v>0</v>
      </c>
      <c r="K104" s="82"/>
      <c r="L104" s="82"/>
      <c r="M104" s="82"/>
      <c r="N104" s="82"/>
    </row>
    <row r="105" spans="1:16" ht="15" customHeight="1" x14ac:dyDescent="0.25">
      <c r="A105" s="478" t="s">
        <v>213</v>
      </c>
      <c r="B105" s="464"/>
      <c r="C105" s="464" t="s">
        <v>15</v>
      </c>
      <c r="D105" s="464"/>
      <c r="E105" s="464"/>
      <c r="F105" s="464"/>
      <c r="G105" s="464"/>
      <c r="H105" s="464"/>
      <c r="I105" s="464"/>
      <c r="J105" s="464"/>
      <c r="K105" s="464"/>
      <c r="L105" s="464"/>
      <c r="M105" s="464"/>
      <c r="N105" s="464"/>
    </row>
    <row r="106" spans="1:16" ht="15.75" customHeight="1" x14ac:dyDescent="0.25">
      <c r="A106" s="478"/>
      <c r="B106" s="464"/>
      <c r="C106" s="463" t="s">
        <v>214</v>
      </c>
      <c r="D106" s="463"/>
      <c r="E106" s="463"/>
      <c r="F106" s="463"/>
      <c r="G106" s="463"/>
      <c r="H106" s="463"/>
      <c r="I106" s="463"/>
      <c r="J106" s="463"/>
      <c r="K106" s="463"/>
      <c r="L106" s="463"/>
      <c r="M106" s="463"/>
      <c r="N106" s="463"/>
    </row>
    <row r="107" spans="1:16" ht="15" customHeight="1" x14ac:dyDescent="0.25">
      <c r="A107" s="463" t="s">
        <v>215</v>
      </c>
      <c r="B107" s="464"/>
      <c r="C107" s="464" t="s">
        <v>18</v>
      </c>
      <c r="D107" s="464"/>
      <c r="E107" s="464"/>
      <c r="F107" s="464"/>
      <c r="G107" s="464"/>
      <c r="H107" s="464"/>
      <c r="I107" s="464"/>
      <c r="J107" s="464"/>
      <c r="K107" s="464"/>
      <c r="L107" s="464"/>
      <c r="M107" s="464"/>
      <c r="N107" s="464"/>
    </row>
    <row r="108" spans="1:16" ht="15.75" customHeight="1" x14ac:dyDescent="0.25">
      <c r="A108" s="463"/>
      <c r="B108" s="464"/>
      <c r="C108" s="463" t="s">
        <v>216</v>
      </c>
      <c r="D108" s="463"/>
      <c r="E108" s="463"/>
      <c r="F108" s="463"/>
      <c r="G108" s="463"/>
      <c r="H108" s="463"/>
      <c r="I108" s="463"/>
      <c r="J108" s="463"/>
      <c r="K108" s="463"/>
      <c r="L108" s="463"/>
      <c r="M108" s="463"/>
      <c r="N108" s="463"/>
    </row>
    <row r="109" spans="1:16" ht="49.9" customHeight="1" x14ac:dyDescent="0.25">
      <c r="A109" s="138" t="s">
        <v>217</v>
      </c>
      <c r="B109" s="465" t="s">
        <v>218</v>
      </c>
      <c r="C109" s="465"/>
      <c r="D109" s="138" t="s">
        <v>219</v>
      </c>
      <c r="E109" s="138"/>
      <c r="F109" s="138" t="s">
        <v>297</v>
      </c>
      <c r="G109" s="138"/>
      <c r="H109" s="240" t="s">
        <v>708</v>
      </c>
      <c r="I109" s="241" t="s">
        <v>440</v>
      </c>
      <c r="J109" s="253">
        <f>K109+L109+M109+N109</f>
        <v>32</v>
      </c>
      <c r="K109" s="253">
        <v>32</v>
      </c>
      <c r="L109" s="253"/>
      <c r="M109" s="34"/>
      <c r="N109" s="34"/>
      <c r="O109" s="6"/>
    </row>
    <row r="110" spans="1:16" ht="96" customHeight="1" x14ac:dyDescent="0.25">
      <c r="A110" s="138" t="s">
        <v>220</v>
      </c>
      <c r="B110" s="465" t="s">
        <v>221</v>
      </c>
      <c r="C110" s="465"/>
      <c r="D110" s="138" t="s">
        <v>222</v>
      </c>
      <c r="E110" s="138"/>
      <c r="F110" s="138" t="s">
        <v>297</v>
      </c>
      <c r="G110" s="30"/>
      <c r="H110" s="240" t="s">
        <v>591</v>
      </c>
      <c r="I110" s="138" t="s">
        <v>645</v>
      </c>
      <c r="J110" s="31"/>
      <c r="K110" s="31"/>
      <c r="L110" s="31"/>
      <c r="M110" s="31"/>
      <c r="N110" s="31"/>
    </row>
    <row r="111" spans="1:16" ht="74.45" customHeight="1" x14ac:dyDescent="0.25">
      <c r="A111" s="138" t="s">
        <v>223</v>
      </c>
      <c r="B111" s="465" t="s">
        <v>224</v>
      </c>
      <c r="C111" s="465"/>
      <c r="D111" s="138" t="s">
        <v>225</v>
      </c>
      <c r="E111" s="138"/>
      <c r="F111" s="138" t="s">
        <v>297</v>
      </c>
      <c r="G111" s="30"/>
      <c r="H111" s="231" t="s">
        <v>714</v>
      </c>
      <c r="I111" s="138" t="s">
        <v>441</v>
      </c>
      <c r="J111" s="216">
        <f>K111+L111+M111</f>
        <v>157.69999999999999</v>
      </c>
      <c r="K111" s="216">
        <v>157.69999999999999</v>
      </c>
      <c r="L111" s="34"/>
      <c r="M111" s="31"/>
      <c r="N111" s="31"/>
    </row>
    <row r="112" spans="1:16" ht="15" customHeight="1" x14ac:dyDescent="0.25">
      <c r="A112" s="463" t="s">
        <v>226</v>
      </c>
      <c r="B112" s="464"/>
      <c r="C112" s="464" t="s">
        <v>18</v>
      </c>
      <c r="D112" s="464"/>
      <c r="E112" s="464"/>
      <c r="F112" s="464"/>
      <c r="G112" s="464"/>
      <c r="H112" s="464"/>
      <c r="I112" s="464"/>
      <c r="J112" s="464"/>
      <c r="K112" s="464"/>
      <c r="L112" s="464"/>
      <c r="M112" s="464"/>
      <c r="N112" s="464"/>
    </row>
    <row r="113" spans="1:17" ht="15.75" customHeight="1" x14ac:dyDescent="0.25">
      <c r="A113" s="463"/>
      <c r="B113" s="464"/>
      <c r="C113" s="463" t="s">
        <v>227</v>
      </c>
      <c r="D113" s="463"/>
      <c r="E113" s="463"/>
      <c r="F113" s="463"/>
      <c r="G113" s="463"/>
      <c r="H113" s="463"/>
      <c r="I113" s="463"/>
      <c r="J113" s="463"/>
      <c r="K113" s="463"/>
      <c r="L113" s="463"/>
      <c r="M113" s="463"/>
      <c r="N113" s="463"/>
    </row>
    <row r="114" spans="1:17" ht="85.9" customHeight="1" x14ac:dyDescent="0.25">
      <c r="A114" s="138" t="s">
        <v>228</v>
      </c>
      <c r="B114" s="465" t="s">
        <v>442</v>
      </c>
      <c r="C114" s="465"/>
      <c r="D114" s="138" t="s">
        <v>443</v>
      </c>
      <c r="E114" s="156"/>
      <c r="F114" s="138" t="s">
        <v>297</v>
      </c>
      <c r="G114" s="110"/>
      <c r="H114" s="231" t="s">
        <v>711</v>
      </c>
      <c r="I114" s="157" t="s">
        <v>444</v>
      </c>
      <c r="J114" s="216">
        <f>K114+L114+M114</f>
        <v>6</v>
      </c>
      <c r="K114" s="216">
        <v>6</v>
      </c>
      <c r="L114" s="31"/>
      <c r="M114" s="31"/>
      <c r="N114" s="31"/>
    </row>
    <row r="115" spans="1:17" ht="121.15" customHeight="1" x14ac:dyDescent="0.25">
      <c r="A115" s="138" t="s">
        <v>229</v>
      </c>
      <c r="B115" s="465" t="s">
        <v>445</v>
      </c>
      <c r="C115" s="465"/>
      <c r="D115" s="138" t="s">
        <v>446</v>
      </c>
      <c r="E115" s="153"/>
      <c r="F115" s="153" t="s">
        <v>297</v>
      </c>
      <c r="G115" s="109"/>
      <c r="H115" s="155" t="s">
        <v>712</v>
      </c>
      <c r="I115" s="138" t="s">
        <v>444</v>
      </c>
      <c r="J115" s="216">
        <f t="shared" ref="J115:J118" si="5">K115+L115+M115</f>
        <v>50</v>
      </c>
      <c r="K115" s="216">
        <v>50</v>
      </c>
      <c r="L115" s="34"/>
      <c r="M115" s="31"/>
      <c r="N115" s="31"/>
    </row>
    <row r="116" spans="1:17" ht="85.9" customHeight="1" x14ac:dyDescent="0.25">
      <c r="A116" s="138" t="s">
        <v>230</v>
      </c>
      <c r="B116" s="465" t="s">
        <v>232</v>
      </c>
      <c r="C116" s="465"/>
      <c r="D116" s="138" t="s">
        <v>233</v>
      </c>
      <c r="E116" s="138"/>
      <c r="F116" s="138" t="s">
        <v>297</v>
      </c>
      <c r="G116" s="30"/>
      <c r="H116" s="231" t="s">
        <v>713</v>
      </c>
      <c r="I116" s="138" t="s">
        <v>444</v>
      </c>
      <c r="J116" s="216">
        <f t="shared" si="5"/>
        <v>94</v>
      </c>
      <c r="K116" s="216">
        <v>94</v>
      </c>
      <c r="L116" s="34"/>
      <c r="M116" s="31"/>
      <c r="N116" s="31"/>
      <c r="O116" s="7"/>
      <c r="P116" s="7"/>
    </row>
    <row r="117" spans="1:17" ht="60.6" customHeight="1" x14ac:dyDescent="0.25">
      <c r="A117" s="138" t="s">
        <v>231</v>
      </c>
      <c r="B117" s="465" t="s">
        <v>447</v>
      </c>
      <c r="C117" s="465"/>
      <c r="D117" s="138" t="s">
        <v>448</v>
      </c>
      <c r="E117" s="138"/>
      <c r="F117" s="138" t="s">
        <v>297</v>
      </c>
      <c r="G117" s="30"/>
      <c r="H117" s="231" t="s">
        <v>566</v>
      </c>
      <c r="I117" s="230" t="s">
        <v>444</v>
      </c>
      <c r="J117" s="216">
        <f t="shared" si="5"/>
        <v>0</v>
      </c>
      <c r="K117" s="217"/>
      <c r="L117" s="31"/>
      <c r="M117" s="31"/>
      <c r="N117" s="31"/>
    </row>
    <row r="118" spans="1:17" ht="106.15" customHeight="1" x14ac:dyDescent="0.25">
      <c r="A118" s="138" t="s">
        <v>234</v>
      </c>
      <c r="B118" s="465" t="s">
        <v>235</v>
      </c>
      <c r="C118" s="465"/>
      <c r="D118" s="138" t="s">
        <v>550</v>
      </c>
      <c r="E118" s="138"/>
      <c r="F118" s="138" t="s">
        <v>297</v>
      </c>
      <c r="G118" s="30"/>
      <c r="H118" s="293" t="s">
        <v>754</v>
      </c>
      <c r="I118" s="138" t="s">
        <v>449</v>
      </c>
      <c r="J118" s="216">
        <f t="shared" si="5"/>
        <v>95.8</v>
      </c>
      <c r="K118" s="217">
        <v>28.3</v>
      </c>
      <c r="L118" s="217"/>
      <c r="M118" s="217">
        <v>67.5</v>
      </c>
      <c r="N118" s="217"/>
      <c r="O118" s="7"/>
      <c r="P118" s="7"/>
    </row>
    <row r="119" spans="1:17" ht="33" customHeight="1" x14ac:dyDescent="0.25">
      <c r="A119" s="144" t="s">
        <v>236</v>
      </c>
      <c r="B119" s="158"/>
      <c r="C119" s="468" t="s">
        <v>576</v>
      </c>
      <c r="D119" s="468"/>
      <c r="E119" s="468"/>
      <c r="F119" s="468"/>
      <c r="G119" s="468"/>
      <c r="H119" s="468"/>
      <c r="I119" s="468"/>
      <c r="J119" s="468"/>
      <c r="K119" s="468"/>
      <c r="L119" s="468"/>
      <c r="M119" s="468"/>
      <c r="N119" s="469"/>
    </row>
    <row r="120" spans="1:17" ht="202.9" customHeight="1" x14ac:dyDescent="0.25">
      <c r="A120" s="472" t="s">
        <v>237</v>
      </c>
      <c r="B120" s="484" t="s">
        <v>238</v>
      </c>
      <c r="C120" s="485"/>
      <c r="D120" s="472" t="s">
        <v>239</v>
      </c>
      <c r="E120" s="488"/>
      <c r="F120" s="472" t="s">
        <v>297</v>
      </c>
      <c r="G120" s="30"/>
      <c r="H120" s="240" t="s">
        <v>706</v>
      </c>
      <c r="I120" s="138" t="s">
        <v>646</v>
      </c>
      <c r="J120" s="253">
        <f t="shared" ref="J120" si="6">K120+L120+M120</f>
        <v>12</v>
      </c>
      <c r="K120" s="253">
        <v>12</v>
      </c>
      <c r="L120" s="34"/>
      <c r="M120" s="31"/>
      <c r="N120" s="31"/>
    </row>
    <row r="121" spans="1:17" ht="23.45" customHeight="1" x14ac:dyDescent="0.25">
      <c r="A121" s="483"/>
      <c r="B121" s="486"/>
      <c r="C121" s="487"/>
      <c r="D121" s="483"/>
      <c r="E121" s="489"/>
      <c r="F121" s="483"/>
      <c r="G121" s="30"/>
      <c r="H121" s="246" t="s">
        <v>614</v>
      </c>
      <c r="I121" s="247" t="s">
        <v>645</v>
      </c>
      <c r="J121" s="254">
        <v>8</v>
      </c>
      <c r="K121" s="254">
        <v>8</v>
      </c>
      <c r="L121" s="253"/>
      <c r="M121" s="31"/>
      <c r="N121" s="31"/>
      <c r="O121" s="7"/>
      <c r="P121" s="7"/>
      <c r="Q121" s="7"/>
    </row>
    <row r="122" spans="1:17" ht="172.9" customHeight="1" x14ac:dyDescent="0.25">
      <c r="A122" s="149" t="s">
        <v>240</v>
      </c>
      <c r="B122" s="467" t="s">
        <v>241</v>
      </c>
      <c r="C122" s="467"/>
      <c r="D122" s="149" t="s">
        <v>242</v>
      </c>
      <c r="E122" s="105"/>
      <c r="F122" s="139" t="s">
        <v>297</v>
      </c>
      <c r="G122" s="246"/>
      <c r="H122" s="246" t="s">
        <v>707</v>
      </c>
      <c r="I122" s="149" t="s">
        <v>30</v>
      </c>
      <c r="J122" s="255">
        <f>K122+L122+M122+N122</f>
        <v>6</v>
      </c>
      <c r="K122" s="255">
        <v>6</v>
      </c>
      <c r="L122" s="76"/>
      <c r="M122" s="76"/>
      <c r="N122" s="76"/>
      <c r="O122" s="52"/>
      <c r="P122" s="52"/>
    </row>
    <row r="123" spans="1:17" ht="15" customHeight="1" x14ac:dyDescent="0.25">
      <c r="A123" s="40"/>
      <c r="B123" s="41"/>
      <c r="C123" s="41"/>
      <c r="D123" s="41"/>
      <c r="E123" s="41"/>
      <c r="F123" s="41"/>
      <c r="G123" s="41"/>
      <c r="H123" s="41"/>
      <c r="I123" s="160" t="s">
        <v>304</v>
      </c>
      <c r="J123" s="71">
        <f>J9+J10+J11+J12+J13+J14+J15+J16+J17+J18+J21+J22+J23+J24+J27+J28+J29+J30+J31+J32+J33+J38+J39+J40+J41+J43+J44+J45+J46+J48+J49+J50+J51+J52+J55+J56+J57+J58+J61+J62+J63+J64+J65+J66+J67+J68+J73+J74+J75+J76+J77+J78+J79+J84+J85+J88+J89+J90+J91+J94+J95+J98+J99+J100+J101+J102+J103+J104+J109+J110+J111+J114+J115+J116+J117+J118+J121+J122+J120</f>
        <v>15718.3</v>
      </c>
      <c r="K123" s="71">
        <f t="shared" ref="K123:O123" si="7">K9+K10+K11+K12+K13+K14+K15+K16+K17+K18+K21+K22+K23+K24+K27+K28+K29+K30+K31+K32+K33+K38+K39+K40+K41+K43+K44+K45+K46+K48+K49+K50+K51+K52+K55+K56+K57+K58+K61+K62+K63+K64+K65+K66+K67+K68+K73+K74+K75+K76+K77+K78+K79+K84+K85+K88+K89+K90+K91+K94+K95+K98+K99+K100+K101+K102+K103+K104+K109+K110+K111+K114+K115+K116+K117+K118+K121+K122+K120</f>
        <v>9723.6000000000022</v>
      </c>
      <c r="L123" s="71">
        <f t="shared" si="7"/>
        <v>4157.2</v>
      </c>
      <c r="M123" s="71">
        <f t="shared" si="7"/>
        <v>1430.4999999999998</v>
      </c>
      <c r="N123" s="71">
        <f t="shared" si="7"/>
        <v>407</v>
      </c>
      <c r="O123" s="71">
        <f t="shared" si="7"/>
        <v>0</v>
      </c>
    </row>
    <row r="124" spans="1:17" x14ac:dyDescent="0.25">
      <c r="J124" s="335"/>
      <c r="K124" s="7"/>
      <c r="L124" s="7"/>
      <c r="M124" s="7"/>
      <c r="N124" s="7"/>
    </row>
  </sheetData>
  <mergeCells count="160">
    <mergeCell ref="B24:C24"/>
    <mergeCell ref="B33:C33"/>
    <mergeCell ref="B32:C32"/>
    <mergeCell ref="B12:C12"/>
    <mergeCell ref="B13:C13"/>
    <mergeCell ref="B11:C11"/>
    <mergeCell ref="B9:C9"/>
    <mergeCell ref="B10:C10"/>
    <mergeCell ref="K3:N4"/>
    <mergeCell ref="B22:C22"/>
    <mergeCell ref="B23:C23"/>
    <mergeCell ref="B29:C29"/>
    <mergeCell ref="B31:C31"/>
    <mergeCell ref="B27:C27"/>
    <mergeCell ref="B30:C30"/>
    <mergeCell ref="C25:N25"/>
    <mergeCell ref="C26:N26"/>
    <mergeCell ref="B28:C28"/>
    <mergeCell ref="A2:A5"/>
    <mergeCell ref="B21:C21"/>
    <mergeCell ref="B8:N8"/>
    <mergeCell ref="H3:H5"/>
    <mergeCell ref="B2:C5"/>
    <mergeCell ref="G3:G5"/>
    <mergeCell ref="F3:F5"/>
    <mergeCell ref="E3:E5"/>
    <mergeCell ref="H2:N2"/>
    <mergeCell ref="F2:G2"/>
    <mergeCell ref="D2:D5"/>
    <mergeCell ref="B6:N6"/>
    <mergeCell ref="B7:N7"/>
    <mergeCell ref="J3:J5"/>
    <mergeCell ref="B17:C17"/>
    <mergeCell ref="B18:C18"/>
    <mergeCell ref="B16:C16"/>
    <mergeCell ref="A19:A20"/>
    <mergeCell ref="B19:B20"/>
    <mergeCell ref="C19:N19"/>
    <mergeCell ref="C20:N20"/>
    <mergeCell ref="B14:C14"/>
    <mergeCell ref="B15:C15"/>
    <mergeCell ref="B38:C38"/>
    <mergeCell ref="A39:A40"/>
    <mergeCell ref="B39:C40"/>
    <mergeCell ref="I39:I40"/>
    <mergeCell ref="A34:A35"/>
    <mergeCell ref="B34:B35"/>
    <mergeCell ref="C34:N34"/>
    <mergeCell ref="C35:N35"/>
    <mergeCell ref="A36:A37"/>
    <mergeCell ref="B36:B37"/>
    <mergeCell ref="C36:N36"/>
    <mergeCell ref="C37:N37"/>
    <mergeCell ref="C47:N47"/>
    <mergeCell ref="B45:C45"/>
    <mergeCell ref="B46:C46"/>
    <mergeCell ref="C42:N42"/>
    <mergeCell ref="A53:A54"/>
    <mergeCell ref="B53:B54"/>
    <mergeCell ref="C53:N53"/>
    <mergeCell ref="C54:N54"/>
    <mergeCell ref="B55:C55"/>
    <mergeCell ref="B50:C50"/>
    <mergeCell ref="B51:C51"/>
    <mergeCell ref="B48:C48"/>
    <mergeCell ref="B49:C49"/>
    <mergeCell ref="B52:C52"/>
    <mergeCell ref="C81:N81"/>
    <mergeCell ref="C80:N80"/>
    <mergeCell ref="A69:A70"/>
    <mergeCell ref="B69:B70"/>
    <mergeCell ref="A71:A72"/>
    <mergeCell ref="B71:B72"/>
    <mergeCell ref="C72:N72"/>
    <mergeCell ref="B57:C57"/>
    <mergeCell ref="A59:A60"/>
    <mergeCell ref="B59:B60"/>
    <mergeCell ref="C59:N59"/>
    <mergeCell ref="C60:N60"/>
    <mergeCell ref="C71:N71"/>
    <mergeCell ref="C70:N70"/>
    <mergeCell ref="C69:N69"/>
    <mergeCell ref="I61:I68"/>
    <mergeCell ref="B61:C68"/>
    <mergeCell ref="B58:C58"/>
    <mergeCell ref="B75:C75"/>
    <mergeCell ref="J67:J68"/>
    <mergeCell ref="K67:K68"/>
    <mergeCell ref="A107:A108"/>
    <mergeCell ref="B107:B108"/>
    <mergeCell ref="B103:C103"/>
    <mergeCell ref="B104:C104"/>
    <mergeCell ref="C108:N108"/>
    <mergeCell ref="C107:N107"/>
    <mergeCell ref="C106:N106"/>
    <mergeCell ref="C105:N105"/>
    <mergeCell ref="A92:A93"/>
    <mergeCell ref="B92:B93"/>
    <mergeCell ref="B94:C94"/>
    <mergeCell ref="B95:C95"/>
    <mergeCell ref="A105:A106"/>
    <mergeCell ref="A96:A97"/>
    <mergeCell ref="B116:C116"/>
    <mergeCell ref="B117:C117"/>
    <mergeCell ref="B114:C114"/>
    <mergeCell ref="B115:C115"/>
    <mergeCell ref="A112:A113"/>
    <mergeCell ref="B112:B113"/>
    <mergeCell ref="C112:N112"/>
    <mergeCell ref="C113:N113"/>
    <mergeCell ref="A120:A121"/>
    <mergeCell ref="B120:C121"/>
    <mergeCell ref="D120:D121"/>
    <mergeCell ref="E120:E121"/>
    <mergeCell ref="F120:F121"/>
    <mergeCell ref="B122:C122"/>
    <mergeCell ref="B118:C118"/>
    <mergeCell ref="C119:N119"/>
    <mergeCell ref="B85:C85"/>
    <mergeCell ref="B41:C41"/>
    <mergeCell ref="A43:A44"/>
    <mergeCell ref="I43:I44"/>
    <mergeCell ref="B43:C44"/>
    <mergeCell ref="B73:C73"/>
    <mergeCell ref="B56:C56"/>
    <mergeCell ref="A86:A87"/>
    <mergeCell ref="B86:B87"/>
    <mergeCell ref="C86:N86"/>
    <mergeCell ref="A80:A81"/>
    <mergeCell ref="B80:B81"/>
    <mergeCell ref="A82:A83"/>
    <mergeCell ref="B82:B83"/>
    <mergeCell ref="B78:C78"/>
    <mergeCell ref="B79:C79"/>
    <mergeCell ref="B76:C76"/>
    <mergeCell ref="A61:A68"/>
    <mergeCell ref="B77:C77"/>
    <mergeCell ref="B84:C84"/>
    <mergeCell ref="B74:C74"/>
    <mergeCell ref="C83:N83"/>
    <mergeCell ref="C82:N82"/>
    <mergeCell ref="B111:C111"/>
    <mergeCell ref="B109:C109"/>
    <mergeCell ref="B110:C110"/>
    <mergeCell ref="B101:C101"/>
    <mergeCell ref="B102:C102"/>
    <mergeCell ref="B99:C99"/>
    <mergeCell ref="B100:C100"/>
    <mergeCell ref="B105:B106"/>
    <mergeCell ref="C87:N87"/>
    <mergeCell ref="B88:C88"/>
    <mergeCell ref="B89:C89"/>
    <mergeCell ref="B90:C90"/>
    <mergeCell ref="B96:B97"/>
    <mergeCell ref="C96:N96"/>
    <mergeCell ref="C97:N97"/>
    <mergeCell ref="C92:N92"/>
    <mergeCell ref="C93:N93"/>
    <mergeCell ref="B98:C98"/>
    <mergeCell ref="B91:C91"/>
  </mergeCells>
  <pageMargins left="0.7" right="0.7" top="0.75" bottom="0.75" header="0.3" footer="0.3"/>
  <pageSetup paperSize="9" scale="9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zoomScaleNormal="100" workbookViewId="0">
      <selection activeCell="H28" sqref="H28:H31"/>
    </sheetView>
  </sheetViews>
  <sheetFormatPr defaultRowHeight="15" x14ac:dyDescent="0.25"/>
  <cols>
    <col min="1" max="1" width="7" style="3" customWidth="1"/>
    <col min="3" max="3" width="8.42578125" customWidth="1"/>
    <col min="4" max="4" width="19.85546875" customWidth="1"/>
    <col min="5" max="5" width="3.5703125" customWidth="1"/>
    <col min="6" max="6" width="4.140625" customWidth="1"/>
    <col min="7" max="7" width="3.85546875" customWidth="1"/>
    <col min="8" max="8" width="38.28515625" customWidth="1"/>
    <col min="9" max="9" width="12.7109375" customWidth="1"/>
    <col min="10" max="10" width="5.28515625" customWidth="1"/>
    <col min="11" max="11" width="4.28515625" customWidth="1"/>
    <col min="12" max="12" width="4.42578125" customWidth="1"/>
    <col min="13" max="13" width="4.85546875" customWidth="1"/>
    <col min="14" max="14" width="5" customWidth="1"/>
  </cols>
  <sheetData>
    <row r="1" spans="1:15" ht="15.75" thickBot="1" x14ac:dyDescent="0.3"/>
    <row r="2" spans="1:15" ht="15.75" thickBot="1" x14ac:dyDescent="0.3">
      <c r="A2" s="505" t="s">
        <v>0</v>
      </c>
      <c r="B2" s="511" t="s">
        <v>1</v>
      </c>
      <c r="C2" s="512"/>
      <c r="D2" s="505" t="s">
        <v>2</v>
      </c>
      <c r="E2" s="14"/>
      <c r="F2" s="522"/>
      <c r="G2" s="522"/>
      <c r="H2" s="520" t="s">
        <v>618</v>
      </c>
      <c r="I2" s="520"/>
      <c r="J2" s="520"/>
      <c r="K2" s="520"/>
      <c r="L2" s="520"/>
      <c r="M2" s="520"/>
      <c r="N2" s="521"/>
    </row>
    <row r="3" spans="1:15" ht="30.75" customHeight="1" x14ac:dyDescent="0.25">
      <c r="A3" s="506"/>
      <c r="B3" s="513"/>
      <c r="C3" s="514"/>
      <c r="D3" s="506"/>
      <c r="E3" s="517" t="s">
        <v>296</v>
      </c>
      <c r="F3" s="517" t="s">
        <v>3</v>
      </c>
      <c r="G3" s="517" t="s">
        <v>4</v>
      </c>
      <c r="H3" s="505" t="s">
        <v>5</v>
      </c>
      <c r="I3" s="578" t="s">
        <v>6</v>
      </c>
      <c r="J3" s="580" t="s">
        <v>318</v>
      </c>
      <c r="K3" s="534" t="s">
        <v>317</v>
      </c>
      <c r="L3" s="535"/>
      <c r="M3" s="535"/>
      <c r="N3" s="536"/>
    </row>
    <row r="4" spans="1:15" ht="15.75" thickBot="1" x14ac:dyDescent="0.3">
      <c r="A4" s="506"/>
      <c r="B4" s="513"/>
      <c r="C4" s="514"/>
      <c r="D4" s="506"/>
      <c r="E4" s="518"/>
      <c r="F4" s="518"/>
      <c r="G4" s="518"/>
      <c r="H4" s="506"/>
      <c r="I4" s="579"/>
      <c r="J4" s="581"/>
      <c r="K4" s="537"/>
      <c r="L4" s="538"/>
      <c r="M4" s="538"/>
      <c r="N4" s="539"/>
    </row>
    <row r="5" spans="1:15" ht="75" customHeight="1" thickBot="1" x14ac:dyDescent="0.3">
      <c r="A5" s="574"/>
      <c r="B5" s="575"/>
      <c r="C5" s="576"/>
      <c r="D5" s="574"/>
      <c r="E5" s="577"/>
      <c r="F5" s="577"/>
      <c r="G5" s="577"/>
      <c r="H5" s="574"/>
      <c r="I5" s="579"/>
      <c r="J5" s="582"/>
      <c r="K5" s="56" t="s">
        <v>7</v>
      </c>
      <c r="L5" s="56" t="s">
        <v>8</v>
      </c>
      <c r="M5" s="56" t="s">
        <v>9</v>
      </c>
      <c r="N5" s="56" t="s">
        <v>10</v>
      </c>
    </row>
    <row r="6" spans="1:15" ht="15.75" customHeight="1" thickBot="1" x14ac:dyDescent="0.3">
      <c r="A6" s="161" t="s">
        <v>243</v>
      </c>
      <c r="B6" s="162"/>
      <c r="C6" s="163"/>
      <c r="D6" s="572" t="s">
        <v>577</v>
      </c>
      <c r="E6" s="572"/>
      <c r="F6" s="572"/>
      <c r="G6" s="572"/>
      <c r="H6" s="572"/>
      <c r="I6" s="572"/>
      <c r="J6" s="572"/>
      <c r="K6" s="572"/>
      <c r="L6" s="572"/>
      <c r="M6" s="572"/>
      <c r="N6" s="573"/>
    </row>
    <row r="7" spans="1:15" ht="13.5" customHeight="1" thickBot="1" x14ac:dyDescent="0.3">
      <c r="A7" s="161" t="s">
        <v>244</v>
      </c>
      <c r="B7" s="162"/>
      <c r="C7" s="163"/>
      <c r="D7" s="583" t="s">
        <v>578</v>
      </c>
      <c r="E7" s="583"/>
      <c r="F7" s="583"/>
      <c r="G7" s="583"/>
      <c r="H7" s="583"/>
      <c r="I7" s="583"/>
      <c r="J7" s="583"/>
      <c r="K7" s="583"/>
      <c r="L7" s="583"/>
      <c r="M7" s="583"/>
      <c r="N7" s="584"/>
    </row>
    <row r="8" spans="1:15" ht="12.75" customHeight="1" thickBot="1" x14ac:dyDescent="0.3">
      <c r="A8" s="164" t="s">
        <v>245</v>
      </c>
      <c r="B8" s="162"/>
      <c r="C8" s="163"/>
      <c r="D8" s="583" t="s">
        <v>579</v>
      </c>
      <c r="E8" s="583"/>
      <c r="F8" s="583"/>
      <c r="G8" s="583"/>
      <c r="H8" s="583"/>
      <c r="I8" s="583"/>
      <c r="J8" s="583"/>
      <c r="K8" s="583"/>
      <c r="L8" s="583"/>
      <c r="M8" s="583"/>
      <c r="N8" s="585"/>
    </row>
    <row r="9" spans="1:15" ht="49.15" customHeight="1" x14ac:dyDescent="0.25">
      <c r="A9" s="586" t="s">
        <v>246</v>
      </c>
      <c r="B9" s="588" t="s">
        <v>247</v>
      </c>
      <c r="C9" s="589"/>
      <c r="D9" s="592" t="s">
        <v>248</v>
      </c>
      <c r="E9" s="586"/>
      <c r="F9" s="594" t="s">
        <v>297</v>
      </c>
      <c r="G9" s="550"/>
      <c r="H9" s="256" t="s">
        <v>716</v>
      </c>
      <c r="I9" s="553" t="s">
        <v>320</v>
      </c>
      <c r="J9" s="556">
        <f>K9+L9+M9+N9</f>
        <v>537.54814660260388</v>
      </c>
      <c r="K9" s="559"/>
      <c r="L9" s="559"/>
      <c r="M9" s="556">
        <f>[1]Lapas1!$M$10</f>
        <v>261.34814660260389</v>
      </c>
      <c r="N9" s="556">
        <v>276.2</v>
      </c>
    </row>
    <row r="10" spans="1:15" ht="13.15" customHeight="1" thickBot="1" x14ac:dyDescent="0.3">
      <c r="A10" s="587"/>
      <c r="B10" s="590"/>
      <c r="C10" s="591"/>
      <c r="D10" s="593"/>
      <c r="E10" s="587"/>
      <c r="F10" s="595"/>
      <c r="G10" s="552"/>
      <c r="H10" s="259" t="s">
        <v>715</v>
      </c>
      <c r="I10" s="554"/>
      <c r="J10" s="558"/>
      <c r="K10" s="560"/>
      <c r="L10" s="560"/>
      <c r="M10" s="557"/>
      <c r="N10" s="558"/>
    </row>
    <row r="11" spans="1:15" ht="85.9" customHeight="1" x14ac:dyDescent="0.25">
      <c r="A11" s="586" t="s">
        <v>249</v>
      </c>
      <c r="B11" s="588" t="s">
        <v>250</v>
      </c>
      <c r="C11" s="589"/>
      <c r="D11" s="592" t="s">
        <v>251</v>
      </c>
      <c r="E11" s="586"/>
      <c r="F11" s="594" t="s">
        <v>297</v>
      </c>
      <c r="G11" s="550"/>
      <c r="H11" s="258" t="s">
        <v>721</v>
      </c>
      <c r="I11" s="553" t="s">
        <v>320</v>
      </c>
      <c r="J11" s="556">
        <f>K11+L11+M11+N11</f>
        <v>137.39934638052054</v>
      </c>
      <c r="K11" s="559"/>
      <c r="L11" s="559"/>
      <c r="M11" s="556">
        <f>[1]Lapas1!$M$6+[1]Lapas1!$M$7</f>
        <v>34.299346380520554</v>
      </c>
      <c r="N11" s="556">
        <v>103.1</v>
      </c>
    </row>
    <row r="12" spans="1:15" ht="16.899999999999999" customHeight="1" x14ac:dyDescent="0.25">
      <c r="A12" s="596"/>
      <c r="B12" s="597"/>
      <c r="C12" s="598"/>
      <c r="D12" s="599"/>
      <c r="E12" s="596"/>
      <c r="F12" s="600"/>
      <c r="G12" s="551"/>
      <c r="H12" s="257" t="s">
        <v>717</v>
      </c>
      <c r="I12" s="554"/>
      <c r="J12" s="557"/>
      <c r="K12" s="560"/>
      <c r="L12" s="560"/>
      <c r="M12" s="557"/>
      <c r="N12" s="557"/>
    </row>
    <row r="13" spans="1:15" ht="25.15" customHeight="1" x14ac:dyDescent="0.25">
      <c r="A13" s="596"/>
      <c r="B13" s="597"/>
      <c r="C13" s="598"/>
      <c r="D13" s="599"/>
      <c r="E13" s="596"/>
      <c r="F13" s="600"/>
      <c r="G13" s="551"/>
      <c r="H13" s="257" t="s">
        <v>718</v>
      </c>
      <c r="I13" s="554"/>
      <c r="J13" s="557"/>
      <c r="K13" s="560"/>
      <c r="L13" s="560"/>
      <c r="M13" s="557"/>
      <c r="N13" s="557"/>
    </row>
    <row r="14" spans="1:15" ht="12" customHeight="1" x14ac:dyDescent="0.25">
      <c r="A14" s="596"/>
      <c r="B14" s="597"/>
      <c r="C14" s="598"/>
      <c r="D14" s="599"/>
      <c r="E14" s="596"/>
      <c r="F14" s="600"/>
      <c r="G14" s="551"/>
      <c r="H14" s="257" t="s">
        <v>719</v>
      </c>
      <c r="I14" s="554"/>
      <c r="J14" s="557"/>
      <c r="K14" s="560"/>
      <c r="L14" s="560"/>
      <c r="M14" s="557"/>
      <c r="N14" s="557"/>
    </row>
    <row r="15" spans="1:15" ht="28.15" customHeight="1" thickBot="1" x14ac:dyDescent="0.3">
      <c r="A15" s="587"/>
      <c r="B15" s="590"/>
      <c r="C15" s="591"/>
      <c r="D15" s="593"/>
      <c r="E15" s="587"/>
      <c r="F15" s="595"/>
      <c r="G15" s="552"/>
      <c r="H15" s="239" t="s">
        <v>720</v>
      </c>
      <c r="I15" s="555"/>
      <c r="J15" s="558"/>
      <c r="K15" s="561"/>
      <c r="L15" s="561"/>
      <c r="M15" s="558"/>
      <c r="N15" s="558"/>
    </row>
    <row r="16" spans="1:15" ht="48" customHeight="1" thickBot="1" x14ac:dyDescent="0.3">
      <c r="A16" s="165" t="s">
        <v>252</v>
      </c>
      <c r="B16" s="601" t="s">
        <v>253</v>
      </c>
      <c r="C16" s="602"/>
      <c r="D16" s="166" t="s">
        <v>254</v>
      </c>
      <c r="E16" s="167"/>
      <c r="F16" s="168"/>
      <c r="G16" s="167" t="s">
        <v>297</v>
      </c>
      <c r="H16" s="128" t="s">
        <v>799</v>
      </c>
      <c r="I16" s="235" t="s">
        <v>320</v>
      </c>
      <c r="J16" s="169"/>
      <c r="K16" s="170"/>
      <c r="L16" s="170"/>
      <c r="M16" s="170"/>
      <c r="N16" s="170"/>
      <c r="O16" s="7"/>
    </row>
    <row r="17" spans="1:15" ht="52.15" customHeight="1" thickBot="1" x14ac:dyDescent="0.3">
      <c r="A17" s="616" t="s">
        <v>255</v>
      </c>
      <c r="B17" s="631" t="s">
        <v>256</v>
      </c>
      <c r="C17" s="632"/>
      <c r="D17" s="616" t="s">
        <v>257</v>
      </c>
      <c r="E17" s="616"/>
      <c r="F17" s="618" t="s">
        <v>297</v>
      </c>
      <c r="G17" s="620"/>
      <c r="H17" s="260" t="s">
        <v>723</v>
      </c>
      <c r="I17" s="553" t="s">
        <v>320</v>
      </c>
      <c r="J17" s="556">
        <f>K17+L17+M17+N17</f>
        <v>792.04014713873312</v>
      </c>
      <c r="K17" s="570"/>
      <c r="L17" s="570"/>
      <c r="M17" s="556">
        <f>[1]Lapas1!$M$11</f>
        <v>366.54014713873306</v>
      </c>
      <c r="N17" s="556">
        <v>425.5</v>
      </c>
      <c r="O17" s="7"/>
    </row>
    <row r="18" spans="1:15" ht="25.15" customHeight="1" thickBot="1" x14ac:dyDescent="0.3">
      <c r="A18" s="617"/>
      <c r="B18" s="633"/>
      <c r="C18" s="634"/>
      <c r="D18" s="617"/>
      <c r="E18" s="617"/>
      <c r="F18" s="619"/>
      <c r="G18" s="621"/>
      <c r="H18" s="190" t="s">
        <v>722</v>
      </c>
      <c r="I18" s="555"/>
      <c r="J18" s="558"/>
      <c r="K18" s="571"/>
      <c r="L18" s="571"/>
      <c r="M18" s="558"/>
      <c r="N18" s="558"/>
    </row>
    <row r="19" spans="1:15" ht="16.149999999999999" customHeight="1" thickBot="1" x14ac:dyDescent="0.3">
      <c r="A19" s="171" t="s">
        <v>258</v>
      </c>
      <c r="B19" s="172"/>
      <c r="C19" s="173"/>
      <c r="D19" s="626" t="s">
        <v>580</v>
      </c>
      <c r="E19" s="626"/>
      <c r="F19" s="626"/>
      <c r="G19" s="626"/>
      <c r="H19" s="626"/>
      <c r="I19" s="626"/>
      <c r="J19" s="626"/>
      <c r="K19" s="626"/>
      <c r="L19" s="626"/>
      <c r="M19" s="626"/>
      <c r="N19" s="627"/>
    </row>
    <row r="20" spans="1:15" ht="73.900000000000006" customHeight="1" thickBot="1" x14ac:dyDescent="0.3">
      <c r="A20" s="165" t="s">
        <v>259</v>
      </c>
      <c r="B20" s="603" t="s">
        <v>260</v>
      </c>
      <c r="C20" s="604"/>
      <c r="D20" s="167" t="s">
        <v>261</v>
      </c>
      <c r="E20" s="167"/>
      <c r="F20" s="167" t="s">
        <v>297</v>
      </c>
      <c r="G20" s="167"/>
      <c r="H20" s="128" t="s">
        <v>521</v>
      </c>
      <c r="I20" s="128" t="s">
        <v>321</v>
      </c>
      <c r="J20" s="261"/>
      <c r="K20" s="262"/>
      <c r="L20" s="262"/>
      <c r="M20" s="262"/>
      <c r="N20" s="262"/>
    </row>
    <row r="21" spans="1:15" ht="111" customHeight="1" thickBot="1" x14ac:dyDescent="0.3">
      <c r="A21" s="174" t="s">
        <v>262</v>
      </c>
      <c r="B21" s="543" t="s">
        <v>451</v>
      </c>
      <c r="C21" s="544"/>
      <c r="D21" s="166" t="s">
        <v>450</v>
      </c>
      <c r="E21" s="166"/>
      <c r="F21" s="166" t="s">
        <v>297</v>
      </c>
      <c r="G21" s="166"/>
      <c r="H21" s="128" t="s">
        <v>724</v>
      </c>
      <c r="I21" s="128" t="s">
        <v>321</v>
      </c>
      <c r="J21" s="263">
        <f>K21+L21+M21+N21</f>
        <v>1772.7</v>
      </c>
      <c r="K21" s="262"/>
      <c r="L21" s="262"/>
      <c r="M21" s="262" t="s">
        <v>727</v>
      </c>
      <c r="N21" s="263">
        <v>902.7</v>
      </c>
    </row>
    <row r="22" spans="1:15" ht="193.9" customHeight="1" thickBot="1" x14ac:dyDescent="0.3">
      <c r="A22" s="175" t="s">
        <v>551</v>
      </c>
      <c r="B22" s="543" t="s">
        <v>552</v>
      </c>
      <c r="C22" s="544"/>
      <c r="D22" s="176" t="s">
        <v>553</v>
      </c>
      <c r="E22" s="176"/>
      <c r="F22" s="176" t="s">
        <v>297</v>
      </c>
      <c r="G22" s="176"/>
      <c r="H22" s="234" t="s">
        <v>729</v>
      </c>
      <c r="I22" s="176" t="s">
        <v>453</v>
      </c>
      <c r="J22" s="263">
        <f>K22+L22+M22+N22</f>
        <v>113</v>
      </c>
      <c r="K22" s="262" t="s">
        <v>728</v>
      </c>
      <c r="L22" s="262"/>
      <c r="M22" s="262" t="s">
        <v>567</v>
      </c>
      <c r="N22" s="263">
        <v>0</v>
      </c>
      <c r="O22" s="7"/>
    </row>
    <row r="23" spans="1:15" ht="83.45" customHeight="1" thickBot="1" x14ac:dyDescent="0.3">
      <c r="A23" s="165" t="s">
        <v>263</v>
      </c>
      <c r="B23" s="603" t="s">
        <v>264</v>
      </c>
      <c r="C23" s="604"/>
      <c r="D23" s="167" t="s">
        <v>452</v>
      </c>
      <c r="E23" s="167"/>
      <c r="F23" s="167" t="s">
        <v>297</v>
      </c>
      <c r="G23" s="167"/>
      <c r="H23" s="235" t="s">
        <v>725</v>
      </c>
      <c r="I23" s="166" t="s">
        <v>453</v>
      </c>
      <c r="J23" s="83"/>
      <c r="K23" s="84"/>
      <c r="L23" s="84"/>
      <c r="M23" s="84"/>
      <c r="N23" s="84"/>
    </row>
    <row r="24" spans="1:15" ht="86.45" customHeight="1" thickBot="1" x14ac:dyDescent="0.3">
      <c r="A24" s="177" t="s">
        <v>265</v>
      </c>
      <c r="B24" s="624" t="s">
        <v>266</v>
      </c>
      <c r="C24" s="625"/>
      <c r="D24" s="178" t="s">
        <v>267</v>
      </c>
      <c r="E24" s="178"/>
      <c r="F24" s="178" t="s">
        <v>298</v>
      </c>
      <c r="G24" s="66"/>
      <c r="H24" s="232" t="s">
        <v>726</v>
      </c>
      <c r="I24" s="179" t="s">
        <v>453</v>
      </c>
      <c r="J24" s="85"/>
      <c r="K24" s="85"/>
      <c r="L24" s="85"/>
      <c r="M24" s="85"/>
      <c r="N24" s="85"/>
    </row>
    <row r="25" spans="1:15" ht="12.75" customHeight="1" thickBot="1" x14ac:dyDescent="0.3">
      <c r="A25" s="161" t="s">
        <v>268</v>
      </c>
      <c r="B25" s="162"/>
      <c r="C25" s="163"/>
      <c r="D25" s="583" t="s">
        <v>589</v>
      </c>
      <c r="E25" s="583"/>
      <c r="F25" s="583"/>
      <c r="G25" s="583"/>
      <c r="H25" s="583"/>
      <c r="I25" s="583"/>
      <c r="J25" s="583"/>
      <c r="K25" s="583"/>
      <c r="L25" s="583"/>
      <c r="M25" s="583"/>
      <c r="N25" s="584"/>
    </row>
    <row r="26" spans="1:15" ht="12.75" customHeight="1" thickBot="1" x14ac:dyDescent="0.3">
      <c r="A26" s="164" t="s">
        <v>269</v>
      </c>
      <c r="B26" s="162"/>
      <c r="C26" s="163"/>
      <c r="D26" s="583" t="s">
        <v>590</v>
      </c>
      <c r="E26" s="583"/>
      <c r="F26" s="583"/>
      <c r="G26" s="583"/>
      <c r="H26" s="583"/>
      <c r="I26" s="583"/>
      <c r="J26" s="583"/>
      <c r="K26" s="583"/>
      <c r="L26" s="583"/>
      <c r="M26" s="583"/>
      <c r="N26" s="585"/>
    </row>
    <row r="27" spans="1:15" ht="144" customHeight="1" thickBot="1" x14ac:dyDescent="0.3">
      <c r="A27" s="180" t="s">
        <v>270</v>
      </c>
      <c r="B27" s="603" t="s">
        <v>271</v>
      </c>
      <c r="C27" s="628"/>
      <c r="D27" s="176" t="s">
        <v>454</v>
      </c>
      <c r="E27" s="181"/>
      <c r="F27" s="182" t="s">
        <v>297</v>
      </c>
      <c r="G27" s="264"/>
      <c r="H27" s="234" t="s">
        <v>731</v>
      </c>
      <c r="I27" s="176" t="s">
        <v>455</v>
      </c>
      <c r="J27" s="265">
        <f>K27+L27+M27+N27</f>
        <v>893.90000000000009</v>
      </c>
      <c r="K27" s="266">
        <v>140.30000000000001</v>
      </c>
      <c r="L27" s="266"/>
      <c r="M27" s="266">
        <v>753.6</v>
      </c>
      <c r="N27" s="266"/>
    </row>
    <row r="28" spans="1:15" ht="25.5" customHeight="1" x14ac:dyDescent="0.25">
      <c r="A28" s="586" t="s">
        <v>272</v>
      </c>
      <c r="B28" s="588" t="s">
        <v>273</v>
      </c>
      <c r="C28" s="589"/>
      <c r="D28" s="183" t="s">
        <v>300</v>
      </c>
      <c r="E28" s="286">
        <v>4</v>
      </c>
      <c r="F28" s="286"/>
      <c r="G28" s="286">
        <v>3</v>
      </c>
      <c r="H28" s="592" t="s">
        <v>322</v>
      </c>
      <c r="I28" s="588" t="s">
        <v>453</v>
      </c>
      <c r="J28" s="609">
        <f>K28+L28+M28+N28</f>
        <v>60</v>
      </c>
      <c r="K28" s="609">
        <v>60</v>
      </c>
      <c r="L28" s="612"/>
      <c r="M28" s="615"/>
      <c r="N28" s="612"/>
      <c r="O28" s="7"/>
    </row>
    <row r="29" spans="1:15" ht="27" customHeight="1" x14ac:dyDescent="0.25">
      <c r="A29" s="596"/>
      <c r="B29" s="597"/>
      <c r="C29" s="598"/>
      <c r="D29" s="184" t="s">
        <v>301</v>
      </c>
      <c r="E29" s="287">
        <v>500</v>
      </c>
      <c r="F29" s="287"/>
      <c r="G29" s="287">
        <v>470</v>
      </c>
      <c r="H29" s="599"/>
      <c r="I29" s="629"/>
      <c r="J29" s="610"/>
      <c r="K29" s="610"/>
      <c r="L29" s="613"/>
      <c r="M29" s="613"/>
      <c r="N29" s="613"/>
      <c r="O29" s="7"/>
    </row>
    <row r="30" spans="1:15" ht="27" customHeight="1" x14ac:dyDescent="0.25">
      <c r="A30" s="596"/>
      <c r="B30" s="597"/>
      <c r="C30" s="598"/>
      <c r="D30" s="184" t="s">
        <v>302</v>
      </c>
      <c r="E30" s="287">
        <v>250</v>
      </c>
      <c r="F30" s="287"/>
      <c r="G30" s="287">
        <v>221.56</v>
      </c>
      <c r="H30" s="599"/>
      <c r="I30" s="629"/>
      <c r="J30" s="610"/>
      <c r="K30" s="610"/>
      <c r="L30" s="613"/>
      <c r="M30" s="613"/>
      <c r="N30" s="613"/>
      <c r="O30" s="7"/>
    </row>
    <row r="31" spans="1:15" ht="38.450000000000003" customHeight="1" thickBot="1" x14ac:dyDescent="0.3">
      <c r="A31" s="587"/>
      <c r="B31" s="590"/>
      <c r="C31" s="591"/>
      <c r="D31" s="174" t="s">
        <v>319</v>
      </c>
      <c r="E31" s="288">
        <v>100</v>
      </c>
      <c r="F31" s="288"/>
      <c r="G31" s="289">
        <v>90.7</v>
      </c>
      <c r="H31" s="593"/>
      <c r="I31" s="630"/>
      <c r="J31" s="611"/>
      <c r="K31" s="611"/>
      <c r="L31" s="614"/>
      <c r="M31" s="614"/>
      <c r="N31" s="614"/>
      <c r="O31" s="7"/>
    </row>
    <row r="32" spans="1:15" ht="85.9" customHeight="1" thickBot="1" x14ac:dyDescent="0.3">
      <c r="A32" s="180" t="s">
        <v>274</v>
      </c>
      <c r="B32" s="543" t="s">
        <v>456</v>
      </c>
      <c r="C32" s="544"/>
      <c r="D32" s="185" t="s">
        <v>457</v>
      </c>
      <c r="E32" s="175"/>
      <c r="F32" s="185" t="s">
        <v>297</v>
      </c>
      <c r="G32" s="175"/>
      <c r="H32" s="267" t="s">
        <v>745</v>
      </c>
      <c r="I32" s="175" t="s">
        <v>458</v>
      </c>
      <c r="J32" s="268">
        <f>K32+L32+M32+N32</f>
        <v>4.8</v>
      </c>
      <c r="K32" s="269">
        <v>4.8</v>
      </c>
      <c r="L32" s="86"/>
      <c r="M32" s="87"/>
      <c r="N32" s="88"/>
      <c r="O32" s="19"/>
    </row>
    <row r="33" spans="1:15" ht="101.45" customHeight="1" thickBot="1" x14ac:dyDescent="0.3">
      <c r="A33" s="233" t="s">
        <v>459</v>
      </c>
      <c r="B33" s="543" t="s">
        <v>462</v>
      </c>
      <c r="C33" s="569"/>
      <c r="D33" s="186" t="s">
        <v>465</v>
      </c>
      <c r="E33" s="175"/>
      <c r="F33" s="186" t="s">
        <v>297</v>
      </c>
      <c r="G33" s="175"/>
      <c r="H33" s="186" t="s">
        <v>732</v>
      </c>
      <c r="I33" s="175" t="s">
        <v>647</v>
      </c>
      <c r="J33" s="268">
        <f>K33+L33+M33+N33</f>
        <v>304</v>
      </c>
      <c r="K33" s="270">
        <v>62</v>
      </c>
      <c r="L33" s="268"/>
      <c r="M33" s="270">
        <v>242</v>
      </c>
      <c r="N33" s="88"/>
      <c r="O33" s="19"/>
    </row>
    <row r="34" spans="1:15" ht="85.15" customHeight="1" thickBot="1" x14ac:dyDescent="0.3">
      <c r="A34" s="165" t="s">
        <v>460</v>
      </c>
      <c r="B34" s="543" t="s">
        <v>463</v>
      </c>
      <c r="C34" s="569"/>
      <c r="D34" s="186" t="s">
        <v>466</v>
      </c>
      <c r="E34" s="175"/>
      <c r="F34" s="186" t="s">
        <v>297</v>
      </c>
      <c r="G34" s="175"/>
      <c r="H34" s="186" t="s">
        <v>734</v>
      </c>
      <c r="I34" s="175" t="s">
        <v>648</v>
      </c>
      <c r="J34" s="268"/>
      <c r="K34" s="270"/>
      <c r="L34" s="271"/>
      <c r="M34" s="270"/>
      <c r="N34" s="272"/>
      <c r="O34" s="19"/>
    </row>
    <row r="35" spans="1:15" ht="36.6" customHeight="1" thickBot="1" x14ac:dyDescent="0.3">
      <c r="A35" s="180" t="s">
        <v>461</v>
      </c>
      <c r="B35" s="543" t="s">
        <v>464</v>
      </c>
      <c r="C35" s="569"/>
      <c r="D35" s="185" t="s">
        <v>467</v>
      </c>
      <c r="E35" s="175"/>
      <c r="F35" s="185" t="s">
        <v>297</v>
      </c>
      <c r="G35" s="47"/>
      <c r="H35" s="229" t="s">
        <v>733</v>
      </c>
      <c r="I35" s="175" t="s">
        <v>453</v>
      </c>
      <c r="J35" s="268">
        <f>K35+L35+M35+N35</f>
        <v>30</v>
      </c>
      <c r="K35" s="270">
        <v>30</v>
      </c>
      <c r="L35" s="93"/>
      <c r="M35" s="90"/>
      <c r="N35" s="91"/>
      <c r="O35" s="19"/>
    </row>
    <row r="36" spans="1:15" ht="76.150000000000006" customHeight="1" thickBot="1" x14ac:dyDescent="0.3">
      <c r="A36" s="180" t="s">
        <v>468</v>
      </c>
      <c r="B36" s="543" t="s">
        <v>469</v>
      </c>
      <c r="C36" s="569"/>
      <c r="D36" s="185" t="s">
        <v>470</v>
      </c>
      <c r="E36" s="175"/>
      <c r="F36" s="185" t="s">
        <v>297</v>
      </c>
      <c r="G36" s="47"/>
      <c r="H36" s="185" t="s">
        <v>782</v>
      </c>
      <c r="I36" s="175" t="s">
        <v>471</v>
      </c>
      <c r="J36" s="92"/>
      <c r="K36" s="89"/>
      <c r="L36" s="93"/>
      <c r="M36" s="90"/>
      <c r="N36" s="91"/>
    </row>
    <row r="37" spans="1:15" ht="15.75" customHeight="1" x14ac:dyDescent="0.25">
      <c r="A37" s="622" t="s">
        <v>275</v>
      </c>
      <c r="B37" s="605" t="s">
        <v>18</v>
      </c>
      <c r="C37" s="583"/>
      <c r="D37" s="583"/>
      <c r="E37" s="583"/>
      <c r="F37" s="583"/>
      <c r="G37" s="583"/>
      <c r="H37" s="583"/>
      <c r="I37" s="583"/>
      <c r="J37" s="583"/>
      <c r="K37" s="583"/>
      <c r="L37" s="583"/>
      <c r="M37" s="583"/>
      <c r="N37" s="585"/>
    </row>
    <row r="38" spans="1:15" ht="16.5" customHeight="1" thickBot="1" x14ac:dyDescent="0.3">
      <c r="A38" s="623"/>
      <c r="B38" s="606" t="s">
        <v>276</v>
      </c>
      <c r="C38" s="607"/>
      <c r="D38" s="607"/>
      <c r="E38" s="607"/>
      <c r="F38" s="607"/>
      <c r="G38" s="607"/>
      <c r="H38" s="607"/>
      <c r="I38" s="607"/>
      <c r="J38" s="607"/>
      <c r="K38" s="607"/>
      <c r="L38" s="607"/>
      <c r="M38" s="607"/>
      <c r="N38" s="608"/>
    </row>
    <row r="39" spans="1:15" ht="84.6" customHeight="1" thickBot="1" x14ac:dyDescent="0.3">
      <c r="A39" s="187" t="s">
        <v>277</v>
      </c>
      <c r="B39" s="567" t="s">
        <v>472</v>
      </c>
      <c r="C39" s="568"/>
      <c r="D39" s="188" t="s">
        <v>473</v>
      </c>
      <c r="E39" s="188"/>
      <c r="F39" s="188" t="s">
        <v>297</v>
      </c>
      <c r="G39" s="50"/>
      <c r="H39" s="238" t="s">
        <v>735</v>
      </c>
      <c r="I39" s="188" t="s">
        <v>453</v>
      </c>
      <c r="J39" s="273">
        <f>K39+L39+M39+N39</f>
        <v>97.5</v>
      </c>
      <c r="K39" s="273">
        <v>24.2</v>
      </c>
      <c r="L39" s="273"/>
      <c r="M39" s="273">
        <v>73.3</v>
      </c>
      <c r="N39" s="273"/>
    </row>
    <row r="40" spans="1:15" ht="76.900000000000006" customHeight="1" thickBot="1" x14ac:dyDescent="0.3">
      <c r="A40" s="236" t="s">
        <v>650</v>
      </c>
      <c r="B40" s="567" t="s">
        <v>651</v>
      </c>
      <c r="C40" s="569"/>
      <c r="D40" s="190" t="s">
        <v>652</v>
      </c>
      <c r="E40" s="189"/>
      <c r="F40" s="190"/>
      <c r="G40" s="190">
        <v>12</v>
      </c>
      <c r="H40" s="189" t="s">
        <v>736</v>
      </c>
      <c r="I40" s="190" t="s">
        <v>653</v>
      </c>
      <c r="J40" s="274">
        <f>K40+M40+L40+N40</f>
        <v>334</v>
      </c>
      <c r="K40" s="275"/>
      <c r="L40" s="275"/>
      <c r="M40" s="274">
        <v>334</v>
      </c>
      <c r="N40" s="275"/>
    </row>
    <row r="41" spans="1:15" ht="15" customHeight="1" thickBot="1" x14ac:dyDescent="0.3">
      <c r="A41" s="161" t="s">
        <v>278</v>
      </c>
      <c r="B41" s="191"/>
      <c r="C41" s="192"/>
      <c r="D41" s="564" t="s">
        <v>581</v>
      </c>
      <c r="E41" s="564"/>
      <c r="F41" s="564"/>
      <c r="G41" s="564"/>
      <c r="H41" s="564"/>
      <c r="I41" s="564"/>
      <c r="J41" s="564"/>
      <c r="K41" s="564"/>
      <c r="L41" s="564"/>
      <c r="M41" s="564"/>
      <c r="N41" s="565"/>
    </row>
    <row r="42" spans="1:15" ht="15" customHeight="1" thickBot="1" x14ac:dyDescent="0.3">
      <c r="A42" s="164" t="s">
        <v>279</v>
      </c>
      <c r="B42" s="191"/>
      <c r="C42" s="192"/>
      <c r="D42" s="564" t="s">
        <v>582</v>
      </c>
      <c r="E42" s="564"/>
      <c r="F42" s="564"/>
      <c r="G42" s="564"/>
      <c r="H42" s="564"/>
      <c r="I42" s="564"/>
      <c r="J42" s="564"/>
      <c r="K42" s="564"/>
      <c r="L42" s="564"/>
      <c r="M42" s="564"/>
      <c r="N42" s="565"/>
    </row>
    <row r="43" spans="1:15" ht="51" customHeight="1" thickBot="1" x14ac:dyDescent="0.3">
      <c r="A43" s="180" t="s">
        <v>280</v>
      </c>
      <c r="B43" s="543" t="s">
        <v>474</v>
      </c>
      <c r="C43" s="544"/>
      <c r="D43" s="322" t="s">
        <v>475</v>
      </c>
      <c r="E43" s="322"/>
      <c r="F43" s="322" t="s">
        <v>297</v>
      </c>
      <c r="G43" s="43"/>
      <c r="H43" s="322" t="s">
        <v>737</v>
      </c>
      <c r="I43" s="322" t="s">
        <v>649</v>
      </c>
      <c r="J43" s="330">
        <f>K43+L43+M43+N43</f>
        <v>0</v>
      </c>
      <c r="K43" s="330">
        <v>0</v>
      </c>
      <c r="L43" s="330"/>
      <c r="M43" s="330">
        <v>0</v>
      </c>
      <c r="N43" s="340"/>
    </row>
    <row r="44" spans="1:15" ht="159.6" customHeight="1" thickBot="1" x14ac:dyDescent="0.3">
      <c r="A44" s="180" t="s">
        <v>281</v>
      </c>
      <c r="B44" s="543" t="s">
        <v>476</v>
      </c>
      <c r="C44" s="544"/>
      <c r="D44" s="176" t="s">
        <v>477</v>
      </c>
      <c r="E44" s="176"/>
      <c r="F44" s="176" t="s">
        <v>297</v>
      </c>
      <c r="G44" s="43"/>
      <c r="H44" s="234" t="s">
        <v>739</v>
      </c>
      <c r="I44" s="234" t="s">
        <v>453</v>
      </c>
      <c r="J44" s="279">
        <f>K44+L44+M44+N44</f>
        <v>2430</v>
      </c>
      <c r="K44" s="279">
        <v>987</v>
      </c>
      <c r="L44" s="279">
        <v>1443</v>
      </c>
      <c r="M44" s="94"/>
      <c r="N44" s="94"/>
      <c r="O44" s="19"/>
    </row>
    <row r="45" spans="1:15" ht="15.75" customHeight="1" thickBot="1" x14ac:dyDescent="0.3">
      <c r="A45" s="164" t="s">
        <v>282</v>
      </c>
      <c r="B45" s="191"/>
      <c r="C45" s="192"/>
      <c r="D45" s="564" t="s">
        <v>583</v>
      </c>
      <c r="E45" s="564"/>
      <c r="F45" s="564"/>
      <c r="G45" s="564"/>
      <c r="H45" s="564"/>
      <c r="I45" s="564"/>
      <c r="J45" s="564"/>
      <c r="K45" s="564"/>
      <c r="L45" s="564"/>
      <c r="M45" s="564"/>
      <c r="N45" s="565"/>
    </row>
    <row r="46" spans="1:15" s="4" customFormat="1" ht="120" customHeight="1" thickBot="1" x14ac:dyDescent="0.3">
      <c r="A46" s="187" t="s">
        <v>283</v>
      </c>
      <c r="B46" s="567" t="s">
        <v>284</v>
      </c>
      <c r="C46" s="568"/>
      <c r="D46" s="188" t="s">
        <v>285</v>
      </c>
      <c r="E46" s="188"/>
      <c r="F46" s="188" t="s">
        <v>297</v>
      </c>
      <c r="G46" s="50"/>
      <c r="H46" s="276" t="s">
        <v>783</v>
      </c>
      <c r="I46" s="188" t="s">
        <v>453</v>
      </c>
      <c r="J46" s="51"/>
      <c r="K46" s="51"/>
      <c r="L46" s="51"/>
      <c r="M46" s="51"/>
      <c r="N46" s="51"/>
    </row>
    <row r="47" spans="1:15" s="4" customFormat="1" ht="96.6" customHeight="1" thickBot="1" x14ac:dyDescent="0.3">
      <c r="A47" s="195" t="s">
        <v>654</v>
      </c>
      <c r="B47" s="562" t="s">
        <v>656</v>
      </c>
      <c r="C47" s="569"/>
      <c r="D47" s="312" t="s">
        <v>655</v>
      </c>
      <c r="E47" s="312"/>
      <c r="F47" s="312" t="s">
        <v>297</v>
      </c>
      <c r="G47" s="312"/>
      <c r="H47" s="312" t="s">
        <v>785</v>
      </c>
      <c r="I47" s="312" t="s">
        <v>453</v>
      </c>
      <c r="J47" s="314"/>
      <c r="K47" s="314"/>
      <c r="L47" s="314"/>
      <c r="M47" s="315"/>
      <c r="N47" s="193"/>
    </row>
    <row r="48" spans="1:15" ht="64.150000000000006" customHeight="1" thickBot="1" x14ac:dyDescent="0.3">
      <c r="A48" s="177" t="s">
        <v>286</v>
      </c>
      <c r="B48" s="545" t="s">
        <v>287</v>
      </c>
      <c r="C48" s="546"/>
      <c r="D48" s="179" t="s">
        <v>288</v>
      </c>
      <c r="E48" s="179"/>
      <c r="F48" s="178" t="s">
        <v>298</v>
      </c>
      <c r="G48" s="310"/>
      <c r="H48" s="310" t="s">
        <v>784</v>
      </c>
      <c r="I48" s="179" t="s">
        <v>453</v>
      </c>
      <c r="J48" s="70"/>
      <c r="K48" s="70"/>
      <c r="L48" s="70"/>
      <c r="M48" s="79"/>
      <c r="N48" s="79"/>
    </row>
    <row r="49" spans="1:15" ht="64.150000000000006" customHeight="1" thickBot="1" x14ac:dyDescent="0.3">
      <c r="A49" s="177" t="s">
        <v>603</v>
      </c>
      <c r="B49" s="545" t="s">
        <v>604</v>
      </c>
      <c r="C49" s="546"/>
      <c r="D49" s="179" t="s">
        <v>605</v>
      </c>
      <c r="E49" s="77"/>
      <c r="F49" s="178" t="s">
        <v>298</v>
      </c>
      <c r="G49" s="310"/>
      <c r="H49" s="310" t="s">
        <v>615</v>
      </c>
      <c r="I49" s="179" t="s">
        <v>453</v>
      </c>
      <c r="J49" s="70"/>
      <c r="K49" s="70"/>
      <c r="L49" s="70"/>
      <c r="M49" s="79"/>
      <c r="N49" s="79"/>
    </row>
    <row r="50" spans="1:15" ht="15.75" customHeight="1" thickBot="1" x14ac:dyDescent="0.3">
      <c r="A50" s="161" t="s">
        <v>289</v>
      </c>
      <c r="B50" s="191"/>
      <c r="C50" s="192"/>
      <c r="D50" s="564" t="s">
        <v>584</v>
      </c>
      <c r="E50" s="564"/>
      <c r="F50" s="564"/>
      <c r="G50" s="564"/>
      <c r="H50" s="564"/>
      <c r="I50" s="564"/>
      <c r="J50" s="564"/>
      <c r="K50" s="564"/>
      <c r="L50" s="564"/>
      <c r="M50" s="564"/>
      <c r="N50" s="566"/>
    </row>
    <row r="51" spans="1:15" ht="15.75" customHeight="1" thickBot="1" x14ac:dyDescent="0.3">
      <c r="A51" s="164" t="s">
        <v>290</v>
      </c>
      <c r="B51" s="191"/>
      <c r="C51" s="192"/>
      <c r="D51" s="564" t="s">
        <v>585</v>
      </c>
      <c r="E51" s="564"/>
      <c r="F51" s="564"/>
      <c r="G51" s="564"/>
      <c r="H51" s="564"/>
      <c r="I51" s="564"/>
      <c r="J51" s="564"/>
      <c r="K51" s="564"/>
      <c r="L51" s="564"/>
      <c r="M51" s="564"/>
      <c r="N51" s="565"/>
    </row>
    <row r="52" spans="1:15" ht="409.15" customHeight="1" thickBot="1" x14ac:dyDescent="0.3">
      <c r="A52" s="187" t="s">
        <v>478</v>
      </c>
      <c r="B52" s="567" t="s">
        <v>479</v>
      </c>
      <c r="C52" s="568"/>
      <c r="D52" s="188" t="s">
        <v>480</v>
      </c>
      <c r="E52" s="188"/>
      <c r="F52" s="188" t="s">
        <v>297</v>
      </c>
      <c r="G52" s="50"/>
      <c r="H52" s="276" t="s">
        <v>738</v>
      </c>
      <c r="I52" s="188" t="s">
        <v>657</v>
      </c>
      <c r="J52" s="277">
        <f>K52+L52+M52+N52</f>
        <v>4271</v>
      </c>
      <c r="K52" s="277">
        <v>2860.7</v>
      </c>
      <c r="L52" s="277"/>
      <c r="M52" s="277">
        <v>1410.3</v>
      </c>
      <c r="N52" s="111"/>
    </row>
    <row r="53" spans="1:15" ht="49.15" customHeight="1" thickBot="1" x14ac:dyDescent="0.3">
      <c r="A53" s="196" t="s">
        <v>554</v>
      </c>
      <c r="B53" s="567" t="s">
        <v>555</v>
      </c>
      <c r="C53" s="568"/>
      <c r="D53" s="197" t="s">
        <v>556</v>
      </c>
      <c r="E53" s="197"/>
      <c r="F53" s="197" t="s">
        <v>297</v>
      </c>
      <c r="G53" s="44"/>
      <c r="H53" s="198" t="s">
        <v>740</v>
      </c>
      <c r="I53" s="198" t="s">
        <v>658</v>
      </c>
      <c r="J53" s="280">
        <f>K53+L53+M53+N53</f>
        <v>43.1</v>
      </c>
      <c r="K53" s="281">
        <v>42.5</v>
      </c>
      <c r="L53" s="281"/>
      <c r="M53" s="282">
        <v>0.6</v>
      </c>
      <c r="N53" s="281"/>
    </row>
    <row r="54" spans="1:15" ht="95.45" customHeight="1" thickBot="1" x14ac:dyDescent="0.3">
      <c r="A54" s="196" t="s">
        <v>557</v>
      </c>
      <c r="B54" s="567" t="s">
        <v>558</v>
      </c>
      <c r="C54" s="568"/>
      <c r="D54" s="197" t="s">
        <v>559</v>
      </c>
      <c r="E54" s="197"/>
      <c r="F54" s="197" t="s">
        <v>297</v>
      </c>
      <c r="G54" s="44"/>
      <c r="H54" s="198" t="s">
        <v>741</v>
      </c>
      <c r="I54" s="197" t="s">
        <v>659</v>
      </c>
      <c r="J54" s="280">
        <f t="shared" ref="J54" si="0">K54+L54+M54+N54</f>
        <v>1581</v>
      </c>
      <c r="K54" s="282">
        <v>271</v>
      </c>
      <c r="L54" s="282"/>
      <c r="M54" s="282">
        <v>1310</v>
      </c>
      <c r="N54" s="112"/>
    </row>
    <row r="55" spans="1:15" ht="97.15" customHeight="1" thickBot="1" x14ac:dyDescent="0.3">
      <c r="A55" s="187" t="s">
        <v>481</v>
      </c>
      <c r="B55" s="567" t="s">
        <v>483</v>
      </c>
      <c r="C55" s="569"/>
      <c r="D55" s="188" t="s">
        <v>486</v>
      </c>
      <c r="E55" s="188"/>
      <c r="F55" s="188" t="s">
        <v>297</v>
      </c>
      <c r="G55" s="50"/>
      <c r="H55" s="276" t="s">
        <v>742</v>
      </c>
      <c r="I55" s="188" t="s">
        <v>660</v>
      </c>
      <c r="J55" s="277">
        <f>K55+L55+M55+N55</f>
        <v>0</v>
      </c>
      <c r="K55" s="277">
        <v>0</v>
      </c>
      <c r="L55" s="277"/>
      <c r="M55" s="277">
        <v>0</v>
      </c>
      <c r="N55" s="111"/>
      <c r="O55" s="12"/>
    </row>
    <row r="56" spans="1:15" ht="135" customHeight="1" thickBot="1" x14ac:dyDescent="0.3">
      <c r="A56" s="196" t="s">
        <v>291</v>
      </c>
      <c r="B56" s="567" t="s">
        <v>484</v>
      </c>
      <c r="C56" s="569"/>
      <c r="D56" s="197" t="s">
        <v>487</v>
      </c>
      <c r="E56" s="197"/>
      <c r="F56" s="197" t="s">
        <v>297</v>
      </c>
      <c r="G56" s="44"/>
      <c r="H56" s="237" t="s">
        <v>744</v>
      </c>
      <c r="I56" s="197" t="s">
        <v>453</v>
      </c>
      <c r="J56" s="277">
        <f>K56+L56+M56+N56</f>
        <v>302.10000000000002</v>
      </c>
      <c r="K56" s="283">
        <v>302.10000000000002</v>
      </c>
      <c r="L56" s="284"/>
      <c r="M56" s="285"/>
      <c r="N56" s="285"/>
    </row>
    <row r="57" spans="1:15" ht="75.599999999999994" customHeight="1" thickBot="1" x14ac:dyDescent="0.3">
      <c r="A57" s="196" t="s">
        <v>482</v>
      </c>
      <c r="B57" s="567" t="s">
        <v>485</v>
      </c>
      <c r="C57" s="569"/>
      <c r="D57" s="197" t="s">
        <v>488</v>
      </c>
      <c r="E57" s="197"/>
      <c r="F57" s="197"/>
      <c r="G57" s="317" t="s">
        <v>297</v>
      </c>
      <c r="H57" s="237" t="s">
        <v>743</v>
      </c>
      <c r="I57" s="198" t="s">
        <v>659</v>
      </c>
      <c r="J57" s="283">
        <f>K57+L57+M57+N57</f>
        <v>689.30000000000007</v>
      </c>
      <c r="K57" s="283">
        <v>100.2</v>
      </c>
      <c r="L57" s="283"/>
      <c r="M57" s="283">
        <v>589.1</v>
      </c>
      <c r="N57" s="113"/>
    </row>
    <row r="58" spans="1:15" ht="15" customHeight="1" thickBot="1" x14ac:dyDescent="0.3">
      <c r="A58" s="164" t="s">
        <v>292</v>
      </c>
      <c r="B58" s="191"/>
      <c r="C58" s="192"/>
      <c r="D58" s="564" t="s">
        <v>588</v>
      </c>
      <c r="E58" s="564"/>
      <c r="F58" s="564"/>
      <c r="G58" s="564"/>
      <c r="H58" s="564"/>
      <c r="I58" s="564"/>
      <c r="J58" s="564"/>
      <c r="K58" s="564"/>
      <c r="L58" s="564"/>
      <c r="M58" s="564"/>
      <c r="N58" s="565"/>
    </row>
    <row r="59" spans="1:15" ht="109.15" customHeight="1" thickBot="1" x14ac:dyDescent="0.3">
      <c r="A59" s="195" t="s">
        <v>606</v>
      </c>
      <c r="B59" s="562" t="s">
        <v>607</v>
      </c>
      <c r="C59" s="563"/>
      <c r="D59" s="194" t="s">
        <v>608</v>
      </c>
      <c r="E59" s="194"/>
      <c r="F59" s="194" t="s">
        <v>297</v>
      </c>
      <c r="G59" s="68"/>
      <c r="H59" s="311" t="s">
        <v>613</v>
      </c>
      <c r="I59" s="194" t="s">
        <v>441</v>
      </c>
      <c r="J59" s="313">
        <f>K59+L59+M59+N59</f>
        <v>0</v>
      </c>
      <c r="K59" s="313">
        <v>0</v>
      </c>
      <c r="L59" s="114"/>
      <c r="M59" s="114"/>
      <c r="N59" s="114"/>
    </row>
    <row r="60" spans="1:15" ht="123" customHeight="1" thickBot="1" x14ac:dyDescent="0.3">
      <c r="A60" s="180" t="s">
        <v>293</v>
      </c>
      <c r="B60" s="543" t="s">
        <v>294</v>
      </c>
      <c r="C60" s="544"/>
      <c r="D60" s="176" t="s">
        <v>295</v>
      </c>
      <c r="E60" s="176"/>
      <c r="F60" s="176" t="s">
        <v>297</v>
      </c>
      <c r="G60" s="176"/>
      <c r="H60" s="309" t="s">
        <v>780</v>
      </c>
      <c r="I60" s="194" t="s">
        <v>441</v>
      </c>
      <c r="J60" s="91"/>
      <c r="K60" s="91"/>
      <c r="L60" s="91"/>
      <c r="M60" s="91"/>
      <c r="N60" s="91"/>
    </row>
    <row r="61" spans="1:15" ht="59.45" customHeight="1" thickBot="1" x14ac:dyDescent="0.3">
      <c r="A61" s="177" t="s">
        <v>560</v>
      </c>
      <c r="B61" s="545" t="s">
        <v>561</v>
      </c>
      <c r="C61" s="546"/>
      <c r="D61" s="179" t="s">
        <v>562</v>
      </c>
      <c r="E61" s="179"/>
      <c r="F61" s="179"/>
      <c r="G61" s="179" t="s">
        <v>298</v>
      </c>
      <c r="H61" s="310" t="s">
        <v>781</v>
      </c>
      <c r="I61" s="179" t="s">
        <v>471</v>
      </c>
      <c r="J61" s="70"/>
      <c r="K61" s="70"/>
      <c r="L61" s="70"/>
      <c r="M61" s="70"/>
      <c r="N61" s="70"/>
    </row>
    <row r="62" spans="1:15" ht="16.899999999999999" customHeight="1" thickBot="1" x14ac:dyDescent="0.3">
      <c r="A62" s="199" t="s">
        <v>489</v>
      </c>
      <c r="B62" s="200"/>
      <c r="C62" s="549" t="s">
        <v>586</v>
      </c>
      <c r="D62" s="549"/>
      <c r="E62" s="549"/>
      <c r="F62" s="549"/>
      <c r="G62" s="549"/>
      <c r="H62" s="549"/>
      <c r="I62" s="549"/>
      <c r="J62" s="549"/>
      <c r="K62" s="549"/>
      <c r="L62" s="549"/>
      <c r="M62" s="549"/>
      <c r="N62" s="201"/>
    </row>
    <row r="63" spans="1:15" ht="16.899999999999999" customHeight="1" thickBot="1" x14ac:dyDescent="0.3">
      <c r="A63" s="202" t="s">
        <v>490</v>
      </c>
      <c r="B63" s="203"/>
      <c r="C63" s="204"/>
      <c r="D63" s="547" t="s">
        <v>587</v>
      </c>
      <c r="E63" s="547"/>
      <c r="F63" s="547"/>
      <c r="G63" s="547"/>
      <c r="H63" s="547"/>
      <c r="I63" s="547"/>
      <c r="J63" s="547"/>
      <c r="K63" s="547"/>
      <c r="L63" s="547"/>
      <c r="M63" s="547"/>
      <c r="N63" s="548"/>
    </row>
    <row r="64" spans="1:15" ht="158.44999999999999" customHeight="1" thickBot="1" x14ac:dyDescent="0.3">
      <c r="A64" s="180" t="s">
        <v>491</v>
      </c>
      <c r="B64" s="543" t="s">
        <v>493</v>
      </c>
      <c r="C64" s="544"/>
      <c r="D64" s="176" t="s">
        <v>495</v>
      </c>
      <c r="E64" s="176"/>
      <c r="F64" s="176" t="s">
        <v>297</v>
      </c>
      <c r="G64" s="43"/>
      <c r="H64" s="290" t="s">
        <v>757</v>
      </c>
      <c r="I64" s="194" t="s">
        <v>661</v>
      </c>
      <c r="J64" s="278">
        <f>K64+L64+M64+N64</f>
        <v>2772</v>
      </c>
      <c r="K64" s="330">
        <v>370</v>
      </c>
      <c r="L64" s="330">
        <v>2402</v>
      </c>
      <c r="M64" s="115"/>
      <c r="N64" s="115"/>
    </row>
    <row r="65" spans="1:15" ht="158.44999999999999" customHeight="1" thickBot="1" x14ac:dyDescent="0.3">
      <c r="A65" s="177" t="s">
        <v>492</v>
      </c>
      <c r="B65" s="545" t="s">
        <v>494</v>
      </c>
      <c r="C65" s="546"/>
      <c r="D65" s="179" t="s">
        <v>496</v>
      </c>
      <c r="E65" s="179"/>
      <c r="F65" s="179" t="s">
        <v>298</v>
      </c>
      <c r="G65" s="77"/>
      <c r="H65" s="205" t="s">
        <v>756</v>
      </c>
      <c r="I65" s="179" t="s">
        <v>497</v>
      </c>
      <c r="J65" s="278">
        <f>K65+L65+M65+N65</f>
        <v>0</v>
      </c>
      <c r="K65" s="278">
        <f t="shared" ref="K65:N65" si="1">L65+M65+N65+O65</f>
        <v>0</v>
      </c>
      <c r="L65" s="278">
        <f t="shared" si="1"/>
        <v>0</v>
      </c>
      <c r="M65" s="278">
        <f t="shared" si="1"/>
        <v>0</v>
      </c>
      <c r="N65" s="278">
        <f t="shared" si="1"/>
        <v>0</v>
      </c>
    </row>
    <row r="66" spans="1:15" ht="15.75" thickBot="1" x14ac:dyDescent="0.3">
      <c r="A66" s="45"/>
      <c r="B66" s="72"/>
      <c r="C66" s="46"/>
      <c r="D66" s="46"/>
      <c r="E66" s="46"/>
      <c r="F66" s="46"/>
      <c r="G66" s="46"/>
      <c r="H66" s="46"/>
      <c r="I66" s="331" t="s">
        <v>304</v>
      </c>
      <c r="J66" s="332">
        <f>J9+J11+J16+J17+J20+J21+J22+J23+J24+J27+J28+J32+J33+J34+J35+J36+J39+J40+J43+J44+J46+J47+J48+J49+J52+J53+J54+J55+J56+J57+J59+J60+J61+J64+J65</f>
        <v>17165.387640121859</v>
      </c>
      <c r="K66" s="332">
        <f t="shared" ref="K66:N66" si="2">K9+K11+K16+K17+K20+K21+K22+K23+K24+K27+K28+K32+K33+K34+K35+K36+K39+K40+K43+K44+K46+K47+K48+K49+K52+K53+K54+K55+K56+K57+K59+K60+K61+K64+K65</f>
        <v>5367.8</v>
      </c>
      <c r="L66" s="333">
        <f t="shared" si="2"/>
        <v>3845</v>
      </c>
      <c r="M66" s="332">
        <f t="shared" si="2"/>
        <v>6245.0876401218584</v>
      </c>
      <c r="N66" s="332">
        <f t="shared" si="2"/>
        <v>1707.5</v>
      </c>
      <c r="O66" s="10"/>
    </row>
    <row r="67" spans="1:15" x14ac:dyDescent="0.25">
      <c r="A67" s="116"/>
      <c r="B67" s="116"/>
      <c r="C67" s="116"/>
      <c r="D67" s="116"/>
      <c r="E67" s="116"/>
      <c r="F67" s="116"/>
      <c r="G67" s="116"/>
      <c r="H67" s="116"/>
      <c r="I67" s="116"/>
      <c r="J67" s="117"/>
      <c r="K67" s="116"/>
      <c r="L67" s="116"/>
      <c r="M67" s="116"/>
      <c r="N67" s="116"/>
    </row>
    <row r="68" spans="1:15" x14ac:dyDescent="0.25">
      <c r="A68" s="5"/>
      <c r="B68" s="1"/>
      <c r="C68" s="1"/>
      <c r="D68" s="1"/>
      <c r="E68" s="1"/>
      <c r="F68" s="1"/>
      <c r="G68" s="1"/>
      <c r="H68" s="1"/>
      <c r="I68" s="1"/>
      <c r="J68" s="1"/>
      <c r="K68" s="1"/>
      <c r="L68" s="1"/>
      <c r="M68" s="1"/>
      <c r="N68" s="1"/>
    </row>
    <row r="69" spans="1:15" x14ac:dyDescent="0.25">
      <c r="A69" s="5"/>
      <c r="B69" s="1"/>
      <c r="C69" s="1"/>
      <c r="D69" s="1"/>
      <c r="E69" s="1"/>
      <c r="F69" s="1"/>
      <c r="G69" s="1"/>
      <c r="H69" s="1"/>
      <c r="I69" s="1"/>
      <c r="J69" s="1"/>
      <c r="K69" s="1"/>
      <c r="L69" s="1"/>
      <c r="M69" s="1"/>
      <c r="N69" s="1"/>
    </row>
    <row r="70" spans="1:15" x14ac:dyDescent="0.25">
      <c r="A70" s="5"/>
      <c r="B70" s="1"/>
      <c r="C70" s="1"/>
      <c r="D70" s="1"/>
      <c r="E70" s="1"/>
      <c r="F70" s="1"/>
      <c r="G70" s="1"/>
      <c r="H70" s="1"/>
      <c r="I70" s="1"/>
      <c r="J70" s="1"/>
      <c r="K70" s="1"/>
      <c r="L70" s="1"/>
      <c r="M70" s="1"/>
      <c r="N70" s="1"/>
    </row>
    <row r="71" spans="1:15" x14ac:dyDescent="0.25">
      <c r="A71" s="5"/>
      <c r="B71" s="1"/>
      <c r="C71" s="1"/>
      <c r="D71" s="1"/>
      <c r="E71" s="1"/>
      <c r="F71" s="1"/>
      <c r="G71" s="1"/>
      <c r="H71" s="1"/>
      <c r="I71" s="1"/>
      <c r="J71" s="1"/>
      <c r="K71" s="1"/>
      <c r="L71" s="1"/>
      <c r="M71" s="1"/>
      <c r="N71" s="1"/>
    </row>
    <row r="72" spans="1:15" x14ac:dyDescent="0.25">
      <c r="A72" s="5"/>
      <c r="B72" s="1"/>
      <c r="C72" s="1"/>
      <c r="D72" s="1"/>
      <c r="E72" s="1"/>
      <c r="F72" s="1"/>
      <c r="G72" s="1"/>
      <c r="H72" s="1"/>
      <c r="I72" s="1"/>
      <c r="J72" s="1"/>
      <c r="K72" s="1"/>
      <c r="L72" s="1"/>
      <c r="M72" s="1"/>
      <c r="N72" s="1"/>
    </row>
    <row r="73" spans="1:15" x14ac:dyDescent="0.25">
      <c r="A73" s="5"/>
      <c r="B73" s="1"/>
      <c r="C73" s="1"/>
      <c r="D73" s="1"/>
      <c r="E73" s="1"/>
      <c r="F73" s="1"/>
      <c r="G73" s="1"/>
      <c r="H73" s="1"/>
      <c r="I73" s="1"/>
      <c r="J73" s="1"/>
      <c r="K73" s="1"/>
      <c r="L73" s="1"/>
      <c r="M73" s="1"/>
      <c r="N73" s="1"/>
    </row>
    <row r="74" spans="1:15" x14ac:dyDescent="0.25">
      <c r="A74" s="5"/>
      <c r="B74" s="1"/>
      <c r="C74" s="1"/>
      <c r="D74" s="1"/>
      <c r="E74" s="1"/>
      <c r="F74" s="1"/>
      <c r="G74" s="1"/>
      <c r="H74" s="1"/>
      <c r="I74" s="1"/>
      <c r="J74" s="1"/>
      <c r="K74" s="1"/>
      <c r="L74" s="1"/>
      <c r="M74" s="1"/>
      <c r="N74" s="1"/>
    </row>
    <row r="75" spans="1:15" x14ac:dyDescent="0.25">
      <c r="A75" s="5"/>
      <c r="B75" s="1"/>
      <c r="C75" s="1"/>
      <c r="D75" s="1"/>
      <c r="E75" s="1"/>
      <c r="F75" s="1"/>
      <c r="G75" s="1"/>
      <c r="H75" s="1"/>
      <c r="I75" s="1"/>
      <c r="J75" s="1"/>
      <c r="K75" s="1"/>
      <c r="L75" s="1"/>
      <c r="M75" s="1"/>
      <c r="N75" s="1"/>
    </row>
    <row r="76" spans="1:15" x14ac:dyDescent="0.25">
      <c r="A76" s="5"/>
      <c r="B76" s="1"/>
      <c r="C76" s="1"/>
      <c r="D76" s="1"/>
      <c r="E76" s="1"/>
      <c r="F76" s="1"/>
      <c r="G76" s="1"/>
      <c r="H76" s="1"/>
      <c r="I76" s="1"/>
      <c r="J76" s="1"/>
      <c r="K76" s="1"/>
      <c r="L76" s="1"/>
      <c r="M76" s="1"/>
      <c r="N76" s="1"/>
    </row>
    <row r="77" spans="1:15" x14ac:dyDescent="0.25">
      <c r="A77" s="5"/>
      <c r="B77" s="1"/>
      <c r="C77" s="1"/>
      <c r="D77" s="1"/>
      <c r="E77" s="1"/>
      <c r="F77" s="1"/>
      <c r="G77" s="1"/>
      <c r="H77" s="1"/>
      <c r="I77" s="1"/>
      <c r="J77" s="1"/>
      <c r="K77" s="1"/>
      <c r="L77" s="1"/>
      <c r="M77" s="1"/>
      <c r="N77" s="1"/>
    </row>
    <row r="78" spans="1:15" x14ac:dyDescent="0.25">
      <c r="A78" s="5"/>
      <c r="B78" s="1"/>
      <c r="C78" s="1"/>
      <c r="D78" s="1"/>
      <c r="E78" s="1"/>
      <c r="F78" s="1"/>
      <c r="G78" s="1"/>
      <c r="H78" s="1"/>
      <c r="I78" s="1"/>
      <c r="J78" s="1"/>
      <c r="K78" s="1"/>
      <c r="L78" s="1"/>
      <c r="M78" s="1"/>
      <c r="N78" s="1"/>
    </row>
    <row r="79" spans="1:15" x14ac:dyDescent="0.25">
      <c r="A79" s="5"/>
      <c r="B79" s="1"/>
      <c r="C79" s="1"/>
      <c r="D79" s="1"/>
      <c r="E79" s="1"/>
      <c r="F79" s="1"/>
      <c r="G79" s="1"/>
      <c r="H79" s="1"/>
      <c r="I79" s="1"/>
      <c r="J79" s="1"/>
      <c r="K79" s="1"/>
      <c r="L79" s="1"/>
      <c r="M79" s="1"/>
      <c r="N79" s="1"/>
    </row>
  </sheetData>
  <mergeCells count="105">
    <mergeCell ref="E17:E18"/>
    <mergeCell ref="F17:F18"/>
    <mergeCell ref="G17:G18"/>
    <mergeCell ref="I17:I18"/>
    <mergeCell ref="B61:C61"/>
    <mergeCell ref="A37:A38"/>
    <mergeCell ref="A28:A31"/>
    <mergeCell ref="B24:C24"/>
    <mergeCell ref="B22:C22"/>
    <mergeCell ref="D19:N19"/>
    <mergeCell ref="B27:C27"/>
    <mergeCell ref="B32:C32"/>
    <mergeCell ref="D25:N25"/>
    <mergeCell ref="D26:N26"/>
    <mergeCell ref="B28:C31"/>
    <mergeCell ref="H28:H31"/>
    <mergeCell ref="I28:I31"/>
    <mergeCell ref="B55:C55"/>
    <mergeCell ref="B56:C56"/>
    <mergeCell ref="B40:C40"/>
    <mergeCell ref="B47:C47"/>
    <mergeCell ref="A17:A18"/>
    <mergeCell ref="B17:C18"/>
    <mergeCell ref="D17:D18"/>
    <mergeCell ref="B16:C16"/>
    <mergeCell ref="B46:C46"/>
    <mergeCell ref="B48:C48"/>
    <mergeCell ref="B44:C44"/>
    <mergeCell ref="B43:C43"/>
    <mergeCell ref="B49:C49"/>
    <mergeCell ref="J17:J18"/>
    <mergeCell ref="B39:C39"/>
    <mergeCell ref="D41:N41"/>
    <mergeCell ref="B20:C20"/>
    <mergeCell ref="B37:N37"/>
    <mergeCell ref="B38:N38"/>
    <mergeCell ref="B36:C36"/>
    <mergeCell ref="B35:C35"/>
    <mergeCell ref="B33:C33"/>
    <mergeCell ref="B34:C34"/>
    <mergeCell ref="J28:J31"/>
    <mergeCell ref="K28:K31"/>
    <mergeCell ref="L28:L31"/>
    <mergeCell ref="M28:M31"/>
    <mergeCell ref="N28:N31"/>
    <mergeCell ref="B21:C21"/>
    <mergeCell ref="B23:C23"/>
    <mergeCell ref="N17:N18"/>
    <mergeCell ref="I9:I10"/>
    <mergeCell ref="J9:J10"/>
    <mergeCell ref="K9:K10"/>
    <mergeCell ref="L9:L10"/>
    <mergeCell ref="M9:M10"/>
    <mergeCell ref="N9:N10"/>
    <mergeCell ref="D11:D15"/>
    <mergeCell ref="E11:E15"/>
    <mergeCell ref="F11:F15"/>
    <mergeCell ref="K17:K18"/>
    <mergeCell ref="K3:N4"/>
    <mergeCell ref="D6:N6"/>
    <mergeCell ref="A2:A5"/>
    <mergeCell ref="B2:C5"/>
    <mergeCell ref="D2:D5"/>
    <mergeCell ref="F2:G2"/>
    <mergeCell ref="H2:N2"/>
    <mergeCell ref="E3:E5"/>
    <mergeCell ref="F3:F5"/>
    <mergeCell ref="G3:G5"/>
    <mergeCell ref="H3:H5"/>
    <mergeCell ref="I3:I5"/>
    <mergeCell ref="J3:J5"/>
    <mergeCell ref="D7:N7"/>
    <mergeCell ref="D8:N8"/>
    <mergeCell ref="A9:A10"/>
    <mergeCell ref="B9:C10"/>
    <mergeCell ref="D9:D10"/>
    <mergeCell ref="E9:E10"/>
    <mergeCell ref="F9:F10"/>
    <mergeCell ref="G9:G10"/>
    <mergeCell ref="A11:A15"/>
    <mergeCell ref="B11:C15"/>
    <mergeCell ref="B64:C64"/>
    <mergeCell ref="B65:C65"/>
    <mergeCell ref="D63:N63"/>
    <mergeCell ref="C62:M62"/>
    <mergeCell ref="G11:G15"/>
    <mergeCell ref="I11:I15"/>
    <mergeCell ref="J11:J15"/>
    <mergeCell ref="K11:K15"/>
    <mergeCell ref="L11:L15"/>
    <mergeCell ref="M11:M15"/>
    <mergeCell ref="N11:N15"/>
    <mergeCell ref="B59:C59"/>
    <mergeCell ref="B60:C60"/>
    <mergeCell ref="D58:N58"/>
    <mergeCell ref="D50:N50"/>
    <mergeCell ref="D51:N51"/>
    <mergeCell ref="B53:C53"/>
    <mergeCell ref="B54:C54"/>
    <mergeCell ref="B52:C52"/>
    <mergeCell ref="B57:C57"/>
    <mergeCell ref="D45:N45"/>
    <mergeCell ref="D42:N42"/>
    <mergeCell ref="L17:L18"/>
    <mergeCell ref="M17:M18"/>
  </mergeCell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
  <sheetViews>
    <sheetView zoomScaleNormal="100" workbookViewId="0">
      <selection activeCell="E19" sqref="E19"/>
    </sheetView>
  </sheetViews>
  <sheetFormatPr defaultRowHeight="15" x14ac:dyDescent="0.25"/>
  <cols>
    <col min="1" max="1" width="15" customWidth="1"/>
    <col min="2" max="2" width="47.42578125" customWidth="1"/>
  </cols>
  <sheetData>
    <row r="2" spans="1:2" x14ac:dyDescent="0.25">
      <c r="A2" s="48" t="s">
        <v>498</v>
      </c>
      <c r="B2" s="48"/>
    </row>
    <row r="3" spans="1:2" x14ac:dyDescent="0.25">
      <c r="A3" s="12"/>
      <c r="B3" s="12"/>
    </row>
    <row r="4" spans="1:2" x14ac:dyDescent="0.25">
      <c r="A4" s="12" t="s">
        <v>30</v>
      </c>
      <c r="B4" s="12" t="s">
        <v>499</v>
      </c>
    </row>
    <row r="5" spans="1:2" x14ac:dyDescent="0.25">
      <c r="A5" s="12" t="s">
        <v>333</v>
      </c>
      <c r="B5" s="12" t="s">
        <v>500</v>
      </c>
    </row>
    <row r="6" spans="1:2" x14ac:dyDescent="0.25">
      <c r="A6" s="12" t="s">
        <v>501</v>
      </c>
      <c r="B6" s="12" t="s">
        <v>520</v>
      </c>
    </row>
    <row r="7" spans="1:2" x14ac:dyDescent="0.25">
      <c r="A7" s="12" t="s">
        <v>502</v>
      </c>
      <c r="B7" s="12" t="s">
        <v>503</v>
      </c>
    </row>
    <row r="8" spans="1:2" x14ac:dyDescent="0.25">
      <c r="A8" s="12" t="s">
        <v>504</v>
      </c>
      <c r="B8" s="12" t="s">
        <v>505</v>
      </c>
    </row>
    <row r="9" spans="1:2" x14ac:dyDescent="0.25">
      <c r="A9" s="12" t="s">
        <v>506</v>
      </c>
      <c r="B9" s="12" t="s">
        <v>507</v>
      </c>
    </row>
    <row r="10" spans="1:2" x14ac:dyDescent="0.25">
      <c r="A10" s="12" t="s">
        <v>508</v>
      </c>
      <c r="B10" s="12" t="s">
        <v>509</v>
      </c>
    </row>
    <row r="11" spans="1:2" x14ac:dyDescent="0.25">
      <c r="A11" s="12" t="s">
        <v>510</v>
      </c>
      <c r="B11" s="12" t="s">
        <v>511</v>
      </c>
    </row>
    <row r="12" spans="1:2" x14ac:dyDescent="0.25">
      <c r="A12" s="341" t="s">
        <v>801</v>
      </c>
      <c r="B12" s="12" t="s">
        <v>800</v>
      </c>
    </row>
    <row r="13" spans="1:2" x14ac:dyDescent="0.25">
      <c r="A13" s="12" t="s">
        <v>512</v>
      </c>
      <c r="B13" s="12" t="s">
        <v>513</v>
      </c>
    </row>
    <row r="14" spans="1:2" x14ac:dyDescent="0.25">
      <c r="A14" s="12" t="s">
        <v>514</v>
      </c>
      <c r="B14" s="12" t="s">
        <v>515</v>
      </c>
    </row>
    <row r="15" spans="1:2" x14ac:dyDescent="0.25">
      <c r="A15" s="12" t="s">
        <v>516</v>
      </c>
      <c r="B15" s="12" t="s">
        <v>517</v>
      </c>
    </row>
    <row r="16" spans="1:2" x14ac:dyDescent="0.25">
      <c r="A16" s="12" t="s">
        <v>518</v>
      </c>
      <c r="B16" s="12" t="s">
        <v>519</v>
      </c>
    </row>
    <row r="17" spans="2:2" x14ac:dyDescent="0.25">
      <c r="B17" s="73"/>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I Prioritetas</vt:lpstr>
      <vt:lpstr>II Prioritetas</vt:lpstr>
      <vt:lpstr>III Prioritetas</vt:lpstr>
      <vt:lpstr>Naudojami sutrumpinimai</vt:lpstr>
      <vt:lpstr>'II Prioritetas'!_Toc365630903</vt:lpstr>
      <vt:lpstr>'II Prioritetas'!_Toc365630904</vt:lpstr>
      <vt:lpstr>'II Prioritetas'!Print_Area</vt:lpstr>
      <vt:lpstr>'III Prioritetas'!Print_Area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2020-09-02T08:04:40Z</dcterms:modified>
</cp:coreProperties>
</file>