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0" i="2" l="1"/>
  <c r="J60" i="2"/>
  <c r="H60" i="2"/>
  <c r="I35" i="2" l="1"/>
  <c r="J35" i="2"/>
  <c r="I43" i="2" l="1"/>
  <c r="J43" i="2"/>
  <c r="H43" i="2"/>
  <c r="J29" i="2" l="1"/>
  <c r="I29" i="2"/>
  <c r="H29" i="2"/>
  <c r="J37" i="2" l="1"/>
  <c r="I37" i="2"/>
  <c r="H37" i="2"/>
  <c r="J49" i="2"/>
  <c r="J27" i="2" l="1"/>
  <c r="I27" i="2"/>
  <c r="H27" i="2"/>
  <c r="J18" i="2" l="1"/>
  <c r="I18" i="2"/>
  <c r="H18" i="2"/>
  <c r="J16" i="2"/>
  <c r="I16" i="2"/>
  <c r="H16" i="2"/>
  <c r="J51" i="2" l="1"/>
  <c r="I51" i="2"/>
  <c r="H51" i="2"/>
  <c r="J66" i="2"/>
  <c r="I66" i="2"/>
  <c r="H66" i="2"/>
  <c r="J68" i="2" l="1"/>
  <c r="H68" i="2"/>
  <c r="I68" i="2"/>
  <c r="I38" i="2"/>
  <c r="J38" i="2"/>
  <c r="H35" i="2"/>
  <c r="H38" i="2" s="1"/>
  <c r="J25" i="2" l="1"/>
  <c r="I25" i="2"/>
  <c r="H25" i="2"/>
  <c r="H49" i="2" l="1"/>
  <c r="H52" i="2" s="1"/>
  <c r="H23" i="2"/>
  <c r="H20" i="2"/>
  <c r="H14" i="2"/>
  <c r="I14" i="2"/>
  <c r="I20" i="2"/>
  <c r="I23" i="2"/>
  <c r="I11" i="2"/>
  <c r="J14" i="2"/>
  <c r="J20" i="2"/>
  <c r="J23" i="2"/>
  <c r="J11" i="2"/>
  <c r="I49" i="2"/>
  <c r="I52" i="2" s="1"/>
  <c r="J52" i="2"/>
  <c r="H53" i="2" l="1"/>
  <c r="I30" i="2"/>
  <c r="I53" i="2" s="1"/>
  <c r="H30" i="2"/>
  <c r="J30" i="2"/>
  <c r="J53" i="2" s="1"/>
</calcChain>
</file>

<file path=xl/sharedStrings.xml><?xml version="1.0" encoding="utf-8"?>
<sst xmlns="http://schemas.openxmlformats.org/spreadsheetml/2006/main" count="249" uniqueCount="135">
  <si>
    <t>Programos tikslo kodas</t>
  </si>
  <si>
    <t>Uždavinio kodas</t>
  </si>
  <si>
    <t>Priemonės kodas</t>
  </si>
  <si>
    <t>Pavadinimas</t>
  </si>
  <si>
    <t>Asignavimų valdytojo kodas</t>
  </si>
  <si>
    <t>Priemonės vykdytojo kodas</t>
  </si>
  <si>
    <t>Finansavimo šaltinis</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</si>
  <si>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</si>
  <si>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</si>
  <si>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</si>
  <si>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</si>
  <si>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</si>
  <si>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</si>
  <si>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</si>
  <si>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</si>
  <si>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</si>
  <si>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</si>
  <si>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</si>
  <si>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</si>
  <si>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</si>
  <si>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</si>
  <si>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</si>
  <si>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</si>
  <si>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</si>
  <si>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</si>
  <si>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</si>
  <si>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03</t>
  </si>
  <si>
    <t>04</t>
  </si>
  <si>
    <t>SB</t>
  </si>
  <si>
    <t>0</t>
  </si>
  <si>
    <t>05</t>
  </si>
  <si>
    <t>288724610</t>
  </si>
  <si>
    <t>+</t>
  </si>
  <si>
    <t>EKONOMINĖS PLĖTROS IR UŽIMTUMO SKATINIMO PROGRAMA (05)</t>
  </si>
  <si>
    <t>Teikti miesto įmonėms nekilnojamojo turto ir žemės nuomos mokesčių lengvatas už darbo vietų sukūrimą (ir išlaikymą)</t>
  </si>
  <si>
    <t>Teikti nemokamą informaciją, konsultacijas asmenims, norintiems pradėti verslą</t>
  </si>
  <si>
    <t>Suteiktų lengvatų skaičius įmonėms</t>
  </si>
  <si>
    <t>SVV įmonėms išpirktas parodoms skirtas plotas (SVV įmonių skaičius)</t>
  </si>
  <si>
    <t>SB(VB)</t>
  </si>
  <si>
    <t>Įsteigtas prizas inovatyviausiai įmonei</t>
  </si>
  <si>
    <t>06</t>
  </si>
  <si>
    <t>07</t>
  </si>
  <si>
    <t>Suteiktų paslaugų trukmė (val.)</t>
  </si>
  <si>
    <t>Paslaugos gavėjų skaičius (vnt.)</t>
  </si>
  <si>
    <t>Organizuoti Panevėžio inovatyviausios įmonės išrinkimą</t>
  </si>
  <si>
    <t>Paaiškinimai dėl nukrypimų</t>
  </si>
  <si>
    <t>Planuotos reikšmės</t>
  </si>
  <si>
    <t>Faktinės reikšmės</t>
  </si>
  <si>
    <r>
      <t xml:space="preserve">Savivaldybės biudžeto lėšos </t>
    </r>
    <r>
      <rPr>
        <b/>
        <sz val="10"/>
        <rFont val="Times New Roman"/>
        <family val="1"/>
      </rPr>
      <t>SB</t>
    </r>
  </si>
  <si>
    <r>
      <t xml:space="preserve">Paskolos lėšos </t>
    </r>
    <r>
      <rPr>
        <b/>
        <sz val="10"/>
        <rFont val="Times New Roman"/>
        <family val="1"/>
      </rPr>
      <t>P</t>
    </r>
  </si>
  <si>
    <r>
      <t xml:space="preserve">Europos Sąjungos paramos lėšos </t>
    </r>
    <r>
      <rPr>
        <b/>
        <sz val="10"/>
        <rFont val="Times New Roman"/>
        <family val="1"/>
      </rPr>
      <t>ES</t>
    </r>
  </si>
  <si>
    <t>Sporto skyrius</t>
  </si>
  <si>
    <t>Asignavimai (tūkst. Eur)</t>
  </si>
  <si>
    <t>Informacija apie pasiektus rezultatus, duomenys apie programai skirtų asignavimų panaudojimo tikslingumą</t>
  </si>
  <si>
    <t xml:space="preserve">Sukurti verslui ir investicijoms palankią aplinką </t>
  </si>
  <si>
    <t>Sudaryti palankias sąlygas inovatyviam verslui plėtotis Panevėžyje</t>
  </si>
  <si>
    <t>Iš dalies finansuoti SVV įmonėms dalyvavimo parodoje „Expo Aukštaitija“ išlaidas</t>
  </si>
  <si>
    <t>Plėtoti Panevėžio pramonės parką (Laisvąją ekonominę zoną)</t>
  </si>
  <si>
    <t>E. plėtros skyrius</t>
  </si>
  <si>
    <t>Komunikacijos skyrius</t>
  </si>
  <si>
    <t>Miesto infrastruktūros skyrius</t>
  </si>
  <si>
    <t>Miesto plėtros skyrius</t>
  </si>
  <si>
    <t>Socialinių reikalų skyrius</t>
  </si>
  <si>
    <t>Teisės ir viešosios tvarkos skyrius</t>
  </si>
  <si>
    <t>Teritorijų planavimo ir architektūros skyrius</t>
  </si>
  <si>
    <t>Vidaus administravimo skyrius</t>
  </si>
  <si>
    <t>Esant poreikiui kompensuoti nuostolius bendrovėms (paslaugų teikimo mastui ir kainoms išlaikyti), kurių akcininkė yra Panevėžio miesto savivaldybė</t>
  </si>
  <si>
    <t>8</t>
  </si>
  <si>
    <t>Vertinimo kriterijus</t>
  </si>
  <si>
    <r>
      <t xml:space="preserve">Valstybės biudžeto lėšos </t>
    </r>
    <r>
      <rPr>
        <b/>
        <sz val="10"/>
        <rFont val="Times New Roman"/>
        <family val="1"/>
      </rPr>
      <t>VB</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</si>
  <si>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</si>
  <si>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Kiti finansavimo šaltiniai </t>
    </r>
    <r>
      <rPr>
        <b/>
        <sz val="10"/>
        <rFont val="Times New Roman"/>
        <family val="1"/>
      </rPr>
      <t>Kt</t>
    </r>
  </si>
  <si>
    <t>Iš dalies finansuoti investuotojų/ekonomikos forumo organizavimą</t>
  </si>
  <si>
    <t>SVV atstovų mokymai (akademinės valandos)</t>
  </si>
  <si>
    <t>Suorganizuoti investuotojų / ekonomikos forumai (skaičius)</t>
  </si>
  <si>
    <t>08</t>
  </si>
  <si>
    <t>Iš dalies finansuoti verslo misijas</t>
  </si>
  <si>
    <t>Iš dalies finansuotų verslo misijų skaičius</t>
  </si>
  <si>
    <t>Užtikrinti ekonominės specializacijos priemonių ir skatinimo veiksmų organizavimą ir kontrolę</t>
  </si>
  <si>
    <t>Ikimokyklinio amžiaus vaikų dalis, išbandžiusi robotikos užsiėmimus (proc.)</t>
  </si>
  <si>
    <t>Mokyklinio amžiaus moksleivių dalis, lankanti robotikos užsiėmimus (proc.)</t>
  </si>
  <si>
    <t xml:space="preserve">Inžinerijos studijas pasirinkusių studentų skaičius </t>
  </si>
  <si>
    <t>Didinti robotikos populiarumą ikimokyklinio ugdymo įstaigose, mokyklose ir kitose švietimo bei profesinio rengimo įstaigose</t>
  </si>
  <si>
    <t xml:space="preserve">Organizuoti robotikos renginius </t>
  </si>
  <si>
    <t>Suorganizuota robotikos konferencijų / varžybų / parodų (skaičius)</t>
  </si>
  <si>
    <t>Išplėsti mieste esančią (PMTP/PMC ar kt.) robotų laboratorijos infrastruktūrą</t>
  </si>
  <si>
    <t>Laboratorijų komplektavimas trūkstama įranga</t>
  </si>
  <si>
    <t>Naujų produktų ar technologijų komercializavimas</t>
  </si>
  <si>
    <t>PANEVĖŽIO MIESTO SAVIVALDYBĖS 2020 -2022 METŲ VEIKLOS PLANO ĮGYVENDINIMO 2020 METAIS ATASKAITA</t>
  </si>
  <si>
    <t>2020 m. asignavimų patvirtintas planas</t>
  </si>
  <si>
    <t>2020 m. asignavimų patikslintas planas</t>
  </si>
  <si>
    <t>2020 m. panaudotos lėšos (kasinės išlaidos)</t>
  </si>
  <si>
    <t>Nedarbo lygis (registruotų bedarbių ir darbingo amžiaus gyventojų santykis), proc.</t>
  </si>
  <si>
    <t>Inicijuoti mokymų verslo pradžia, verslo plėtra ir kt. verslumo temomis organizavimą</t>
  </si>
  <si>
    <t>09</t>
  </si>
  <si>
    <t>Iš dalies finansuotų projektų skaičius</t>
  </si>
  <si>
    <t>Projektų, didinančių miesto investicinį patrauklumą ir gerinančių verslo plėtros sąlygas, dalinis finansavimas</t>
  </si>
  <si>
    <t>Sudaryti palankias sąlygas SVV inovacijoms ir investicijoms</t>
  </si>
  <si>
    <t>Gerinti aplinką verslo plėtrai, inovacijoms ir investicijoms</t>
  </si>
  <si>
    <t>Darbo užmokestis (mėnesinis, Eur)</t>
  </si>
  <si>
    <t>1386</t>
  </si>
  <si>
    <t>Apdraustas projekto „Panevėžio pramoninis parkas“ (Panevėžio Laisvosios ekonominės zonos (LEZ)) įgyvendinimo metu sukurtas turtas</t>
  </si>
  <si>
    <t>Kryptingai plėtoti bei stiprinti Panevėžio miesto (ir regiono) ekonominės specializacijos  kryptį.</t>
  </si>
  <si>
    <t>Vykdyti koncesijos sutarčių įsipareigojimus</t>
  </si>
  <si>
    <t>Vykdyti sutartinius įsipareigojimus dėl „Cido“  arenos  veiklos</t>
  </si>
  <si>
    <t>0;8</t>
  </si>
  <si>
    <t>„Cido“ arenoje suorganizuotų renginių skaičius per metus</t>
  </si>
  <si>
    <t>Sumokėtas „Cido“ arenos koncesijos mokestis</t>
  </si>
  <si>
    <t>Apdraustas koncesijos objekto („Cido“ arenos) turtas</t>
  </si>
  <si>
    <t xml:space="preserve">Berniukų/mergaičių, lankančių robotikos užsiėmimus darželiuose/mokyklose skaičius/ dalis, proc. </t>
  </si>
  <si>
    <t>2020 m. asigna-vimų patvir-tintas planas</t>
  </si>
  <si>
    <t>Už 2020 m. pritaikytos mokesčių lengvatos 23 miesto įmonėms, parėmusioms sporto ir kultūros renginius ir projektus (atleista nuo 111.721 Eur nekilnojamojo turto, valstybinės žemės nuomos ir žemės mokesčių).</t>
  </si>
  <si>
    <t>Gyventojams suteiktos 188 konsultacijos (200 val.)  verslo pradžios ir plėtros klausimais. Pažymėtina, kad bendradarbystės centras Spiečius taip pat teikė panašaus tipo konsultacijas jauniems ir besikuriantiems verslams bei verslininkams.</t>
  </si>
  <si>
    <t>Atsižvelgiant į teiktas tikslines konsultacijas ir karantino apribojimus, 2020 m. nebuvo poreikio organizuoti mokymus.</t>
  </si>
  <si>
    <t xml:space="preserve">Dėl karantino nebuvo gyvai organizuotas investuotojų/ekonomikos forumas. Už šiai priemonei skirtas lėšas buvo finansuotas „EXPO Aukštaitija 2020“ parodos Savivaldybės stendo technologinės dalies išpildymas: sukurti 4 virtualūs turai po Panevėžio erdves (Pramonės, Ekologijos, Kultūros ir Miesto projektų tematika), parodos metu šie turai pristatyti naudojant VR akinius, parodos metu dalyvių portretus skenavo ir robotine ranka ant popieriaus piešė specialiai šiam tikslui sukurtas robotinis sprendimas. 
</t>
  </si>
  <si>
    <t>Įsteigtas prizas 2020 m. inovatyviausiai Panevėžio įmonei (UAB „Techninis projektas“).</t>
  </si>
  <si>
    <t>Smulkiojo ir vidutinio verslo skatinimo priemonėms skirta 5,5 tūkst. Eur. 2020 m. 22 įmonėms išpirktas plotas parodoje „EXPO Aukštaitija“</t>
  </si>
  <si>
    <t>Dėl karantino apribojimų sumažėjus keleivių, UAB Panevėžio autobusų parkas nuostoliams kompesnsuoti skirta 707,5 tūkst. Eur.</t>
  </si>
  <si>
    <t>1) Taline (Estija) buvo užmegzti ryšiai su STEAM srities ekspertais iš Lietuvos, Latvijos, Estijos, Suomijos ir Danijos, perimta šių šalių geroji patirtis integruojant STEAM metodiką į mokyklų bendrojo ugdymo programą.
2) Jakobstad ir Lahti (Suomija) vizito metu buvo susipažinta su Suomijos gerąja patirtimi STEAM kompetencijų ugdymo veikloje, profesinių mokyklų sektinomis iniciatyvomis, regiono plėtros agentūrų veikla.
Verslo misijų logistikos kaštai padengti iš Lietuvos Inovacijų Centro LARS projekto, finansuojamo Europos sąjungos fondo lėšomis.</t>
  </si>
  <si>
    <t>Nupirkti Robotų konstravimo rinkiniai nuo 10+ metų (4 vnt.); Rinkiniai Ankstyvosios mašinos nuo 5+ metų (8 vnt.); Mokymo priemonė 2020 FIRST FLL "RePlay" (1 vnt.).
Plečiant atviros prieigos tyrimų laboratoriją verslo įmonėms, nupirkta ir VšĮ Panevėžio mechatronikos centre pastatyta spektrofotometro, optinio mikroskopo ir pramoninių valdiklių įranga.</t>
  </si>
  <si>
    <t xml:space="preserve">2020 m. universaliojoje sporto arenoje „Cido“ įvyko 54 renginiai (30 sporto, 2 kultūros bei 22 kiti renginiai). Iš viso renginiuose apsilankė 62 645 žiūrovai (sporto renginiuose apsilankė 28 811 žiūrovai, kultūros – 11 547 žiūrovai, bei kituose renginiuose – 22 287 žiūrovai). </t>
  </si>
  <si>
    <t>2020 m. robotikos būrelius mokyklose lankė 292 moksleiviai (iš 9639); 293 moksleiviai lankė RC „RoboLabą“, 12 moksleivių robotikos užsiėmimus lankė Panevėžio moksleivių namuose.</t>
  </si>
  <si>
    <t>Panevėžio kolegijoje 2020 m. inžinerines studijas pasirinko 43 nauji studentai; KTU PTVF duomenimis 2020 m. buvo 4 nauji studentai.</t>
  </si>
  <si>
    <t>1) Miesto mokyklų gamtos mokslų mokytojams organizuoti tęstiniai STEAM mokymai (5 atskiri online renginiai), siekiant suteikti šiuolaikinėmis praktikomis grįstų žinių ir įgūdžių, kaip mokyklose veiksmingai organizuoti  ir taikyti STEAM veiklos ugdymo modelį. 
Gauti rezultatai: 
1. Remiantis efektyviausiomis tarptautinėmis STEAM praktikomis parengta 40 val. kvalifikacijos tobulinimo  programa.
2. Paruoštas mokomosios medžiagos komplektas kiekvienam dalyviui. 
3. Apmokyta 40 dalyvių.
4. Mokytojai geba savarankiškai veiksmingai organizuoti ir taikyti STEAM veiklos ugdymo modelį.
5. Mokytojai bendradarbiauja mokykloje ir remiasi kitų mokyklų patirtimi organizuojant STEAM ugdymu grįstas veiklas, skatina įsitraukti mokymuose nedalyvavusius mokytojus.
2) Surengti Verslumo ugdymo mokymai, kuriuose dalyvavo 40 pradinio ugdymo, skirtingo amžiaus grupių, mokytojų. Parengtos 2 mokymų programos, metodinė medžiaga, pagal kurią vesti mokymai.
3) Suorganizuotas robotikos hakatonas, susidedantis iš 4 nuotolinių renginių-konkursų ir vieno baigiamojo renginio. Parengta metodinė medžiaga, į veiklas įtraukta 114 vaikų iš 4 skirtingų amžiaus grupių.</t>
  </si>
  <si>
    <t>22</t>
  </si>
  <si>
    <t>Įgyvendintas projektas, kurio metu buvo pasiekti visi paraiškoje numatyti rodikliai ir dalis net viršyti:
1) parengta metodiškai pagrįsta Panevėžio verslo aplinkos vertinimo rodiklių sistema ir jų atskaitos įverčiai – 1. Projekto metu buvo ne tik sukurta vertinimo rodiklių sistema su įverčiais, bet ir atliktas jos vertinimas, parengta išsami ataskaita; 
2) verslo plėtros sąlygų gerinimo iniciatyvų skaičius – 10;
3) suteiktų konsultacijų esamiems verslams ir potencialiems investuotojams skaičius – 20;
4) užmegztų naujų tikslinių kontaktų prioritetinėje Pramonės 4.0 ekonominės specializacijos srityje skaičius – 200 ekspertų ir 150 įmonių. Projekto metu buvo ne tik užmegzta daugiau nei planuota tikslinių kontaktų, bet ir sukurta elektroninė jų duomenų bazė specialioje ryšiams su kontaktais palaikyti skirtoje platformoje;
5) į veiklas įtrauktų verslo, švietimo ir mokslo atstovų skaičius – 150;
6) rinkodaros priemonėmis pasiektų tikslinių rinkų atstovų skaičius – 280 000;</t>
  </si>
  <si>
    <t>54</t>
  </si>
  <si>
    <t>1417</t>
  </si>
  <si>
    <t>2020 m. robotikos būrelius darželiuose lankė 159 ikimokyklinio amžiaus vaikai (iš 4453). 70 ikimokyklinio amžiaus vaikų lankė RC „RoboLabą“. Robotikos populiarinimui 2020 m. buvo nupirkta tekstilinė sienelė „RoboLabo“ veikloms pristatyti.</t>
  </si>
  <si>
    <t>Dėl pasibaigusios infrastruktūros priežiūros laikotarpio, draudimą perėmė operatorius</t>
  </si>
  <si>
    <t>Strateginio planavimo ir finansų skyrius</t>
  </si>
  <si>
    <t>Švietimo skyrius</t>
  </si>
  <si>
    <t>Investicijų projektų skyrius</t>
  </si>
  <si>
    <t>Panevėžio sporto centras</t>
  </si>
  <si>
    <t>0;8;12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</si>
</sst>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sz val="8"/>
      <color theme="4"/>
      <name val="Times New Roman"/>
      <family val="1"/>
    </font>
    <font>
      <b/>
      <sz val="12"/>
      <name val="Times New Roman"/>
      <family val="1"/>
    </font>
    <font>
      <b/>
      <sz val="11"/>
      <name val="Times New Roman"/>
      <family val="1"/>
      <charset val="186"/>
    </font>
    <font>
      <sz val="10"/>
      <name val="Times New Roman"/>
      <family val="1"/>
      <charset val="186"/>
    </font>
    <font>
      <sz val="11"/>
      <color theme="1"/>
      <name val="Calibri"/>
      <family val="2"/>
      <scheme val="minor"/>
    </font>
    <font>
      <sz val="10"/>
      <color rgb="FFFF0000"/>
      <name val="Times New Roman"/>
      <family val="1"/>
    </font>
    <font>
      <sz val="9"/>
      <name val="Times New Roman"/>
      <family val="1"/>
    </font>
    <font>
      <sz val="12"/>
      <name val="Times New Roman"/>
      <family val="1"/>
    </font>
    <font>
      <sz val="10"/>
      <name val="Arial"/>
      <family val="2"/>
    </font>
    <font>
      <sz val="8"/>
      <color rgb="FFFF0000"/>
      <name val="Times New Roman"/>
      <family val="1"/>
    </font>
    <font>
      <sz val="10"/>
      <color rgb="FFFF0000"/>
      <name val="Arial"/>
      <family val="2"/>
    </font>
    <font>
      <sz val="8"/>
      <color rgb="FFFF0000"/>
      <name val="Times New Roman"/>
      <family val="1"/>
      <charset val="186"/>
    </font>
    <font>
      <b/>
      <sz val="10"/>
      <name val="Times New Roman"/>
      <family val="1"/>
      <charset val="186"/>
    </font>
    <font>
      <sz val="9"/>
      <name val="Times New Roman"/>
      <family val="1"/>
      <charset val="186"/>
    </font>
    <font>
      <sz val="11"/>
      <color rgb="FFFF0000"/>
      <name val="Times New Roman"/>
      <family val="1"/>
      <charset val="186"/>
    </font>
    <font>
      <sz val="11"/>
      <color rgb="FFFF0000"/>
      <name val="Arial"/>
      <family val="2"/>
      <charset val="186"/>
    </font>
    <font>
      <sz val="10"/>
      <color rgb="FFFF0000"/>
      <name val="Arial"/>
      <family val="2"/>
      <charset val="186"/>
    </font>
    <font>
      <sz val="9"/>
      <color rgb="FFFF0000"/>
      <name val="Times New Roman"/>
      <family val="1"/>
    </font>
    <font>
      <b/>
      <sz val="9"/>
      <name val="Times New Roman"/>
      <family val="1"/>
      <charset val="186"/>
    </font>
    <font>
      <sz val="10"/>
      <color theme="1"/>
      <name val="Arial"/>
      <family val="2"/>
      <charset val="186"/>
    </font>
    <font>
      <sz val="10"/>
      <color theme="1"/>
      <name val="Times New Roman"/>
      <family val="1"/>
    </font>
    <font>
      <sz val="10"/>
      <color theme="1"/>
      <name val="Times New Roman"/>
      <family val="1"/>
      <charset val="186"/>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bgColor rgb="FF000000"/>
      </patternFill>
    </fill>
  </fills>
  <borders count="72">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5" fillId="0" borderId="0"/>
    <xf numFmtId="0" fontId="8" fillId="0" borderId="0"/>
  </cellStyleXfs>
  <cellXfs count="348">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49" fontId="6" fillId="2" borderId="3"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0" fontId="10" fillId="0" borderId="27" xfId="0" applyFont="1" applyBorder="1" applyAlignment="1">
      <alignment horizontal="center" vertical="top" wrapText="1"/>
    </xf>
    <xf numFmtId="0" fontId="10" fillId="0" borderId="7" xfId="0" applyFont="1" applyBorder="1" applyAlignment="1">
      <alignment vertical="top" wrapText="1"/>
    </xf>
    <xf numFmtId="0" fontId="10" fillId="0" borderId="17" xfId="0" applyFont="1" applyBorder="1" applyAlignment="1">
      <alignment horizontal="center" vertical="top" wrapText="1"/>
    </xf>
    <xf numFmtId="0" fontId="9" fillId="0" borderId="25" xfId="0" applyFont="1" applyBorder="1" applyAlignment="1">
      <alignment vertical="top" wrapText="1"/>
    </xf>
    <xf numFmtId="0" fontId="10" fillId="0" borderId="28" xfId="0" applyFont="1" applyBorder="1" applyAlignment="1">
      <alignment horizontal="center" vertical="top" wrapText="1"/>
    </xf>
    <xf numFmtId="0" fontId="9" fillId="0" borderId="23" xfId="0" applyFont="1" applyBorder="1" applyAlignment="1">
      <alignment vertical="top" wrapText="1"/>
    </xf>
    <xf numFmtId="49" fontId="6" fillId="2" borderId="29" xfId="0" applyNumberFormat="1" applyFont="1" applyFill="1" applyBorder="1" applyAlignment="1">
      <alignment horizontal="center" vertical="top"/>
    </xf>
    <xf numFmtId="49" fontId="6" fillId="2" borderId="36" xfId="0" applyNumberFormat="1" applyFont="1" applyFill="1" applyBorder="1" applyAlignment="1">
      <alignment horizontal="center" vertical="top"/>
    </xf>
    <xf numFmtId="0" fontId="11" fillId="0" borderId="0" xfId="0" applyFont="1" applyBorder="1" applyAlignment="1">
      <alignment vertical="top"/>
    </xf>
    <xf numFmtId="0" fontId="11" fillId="0" borderId="0" xfId="0" applyFont="1" applyBorder="1" applyAlignment="1">
      <alignment horizontal="left" vertical="top"/>
    </xf>
    <xf numFmtId="0" fontId="8" fillId="0" borderId="0" xfId="0" applyFont="1" applyAlignment="1">
      <alignment horizontal="center" vertical="top"/>
    </xf>
    <xf numFmtId="49" fontId="6" fillId="3" borderId="4" xfId="0" applyNumberFormat="1" applyFont="1" applyFill="1" applyBorder="1" applyAlignment="1">
      <alignment horizontal="center" vertical="top"/>
    </xf>
    <xf numFmtId="0" fontId="2" fillId="0" borderId="0" xfId="0" applyFont="1" applyBorder="1" applyAlignment="1">
      <alignment horizontal="left" vertical="top"/>
    </xf>
    <xf numFmtId="0" fontId="8" fillId="0" borderId="0" xfId="0" applyFont="1" applyAlignment="1">
      <alignment horizontal="left" wrapText="1"/>
    </xf>
    <xf numFmtId="0" fontId="8" fillId="0" borderId="0" xfId="0" applyFont="1" applyAlignment="1">
      <alignment horizontal="left"/>
    </xf>
    <xf numFmtId="0" fontId="5" fillId="0" borderId="1" xfId="0" applyFont="1" applyBorder="1" applyAlignment="1">
      <alignment horizontal="center" vertical="center" textRotation="90"/>
    </xf>
    <xf numFmtId="0" fontId="5" fillId="0" borderId="43" xfId="0" applyFont="1" applyBorder="1" applyAlignment="1">
      <alignment horizontal="center" vertical="center" textRotation="90"/>
    </xf>
    <xf numFmtId="0" fontId="13" fillId="0" borderId="22" xfId="0" applyFont="1" applyBorder="1" applyAlignment="1">
      <alignment horizontal="left"/>
    </xf>
    <xf numFmtId="49" fontId="6" fillId="2" borderId="58" xfId="0" applyNumberFormat="1" applyFont="1" applyFill="1" applyBorder="1" applyAlignment="1">
      <alignment horizontal="center" vertical="top" wrapText="1"/>
    </xf>
    <xf numFmtId="164" fontId="5" fillId="0" borderId="10" xfId="0" applyNumberFormat="1" applyFont="1" applyFill="1" applyBorder="1" applyAlignment="1">
      <alignment horizontal="center" vertical="top"/>
    </xf>
    <xf numFmtId="164" fontId="5" fillId="4" borderId="12" xfId="0" applyNumberFormat="1" applyFont="1" applyFill="1" applyBorder="1" applyAlignment="1">
      <alignment horizontal="center" vertical="top"/>
    </xf>
    <xf numFmtId="164" fontId="5" fillId="0" borderId="13" xfId="0" applyNumberFormat="1" applyFont="1" applyFill="1" applyBorder="1" applyAlignment="1">
      <alignment horizontal="center" vertical="top"/>
    </xf>
    <xf numFmtId="0" fontId="5" fillId="0" borderId="30" xfId="0" applyNumberFormat="1" applyFont="1" applyFill="1" applyBorder="1" applyAlignment="1">
      <alignment horizontal="center" vertical="top"/>
    </xf>
    <xf numFmtId="0" fontId="5" fillId="0" borderId="44" xfId="0" applyNumberFormat="1" applyFont="1" applyFill="1" applyBorder="1" applyAlignment="1">
      <alignment horizontal="center" vertical="top"/>
    </xf>
    <xf numFmtId="164" fontId="5" fillId="0" borderId="16" xfId="0" applyNumberFormat="1" applyFont="1" applyFill="1" applyBorder="1" applyAlignment="1">
      <alignment horizontal="center" vertical="top"/>
    </xf>
    <xf numFmtId="164" fontId="5" fillId="4" borderId="0" xfId="0" applyNumberFormat="1" applyFont="1" applyFill="1" applyBorder="1" applyAlignment="1">
      <alignment horizontal="center" vertical="top"/>
    </xf>
    <xf numFmtId="164" fontId="5" fillId="0" borderId="17" xfId="0" applyNumberFormat="1" applyFont="1" applyFill="1" applyBorder="1" applyAlignment="1">
      <alignment horizontal="center" vertical="top"/>
    </xf>
    <xf numFmtId="9" fontId="5" fillId="0" borderId="14" xfId="0" applyNumberFormat="1" applyFont="1" applyFill="1" applyBorder="1" applyAlignment="1">
      <alignment horizontal="center" vertical="top"/>
    </xf>
    <xf numFmtId="164" fontId="4" fillId="5" borderId="18" xfId="0" applyNumberFormat="1" applyFont="1" applyFill="1" applyBorder="1" applyAlignment="1">
      <alignment horizontal="center" vertical="top"/>
    </xf>
    <xf numFmtId="164" fontId="4" fillId="5" borderId="19" xfId="0" applyNumberFormat="1" applyFont="1" applyFill="1" applyBorder="1" applyAlignment="1">
      <alignment horizontal="center" vertical="top"/>
    </xf>
    <xf numFmtId="164" fontId="4" fillId="5" borderId="20" xfId="0" applyNumberFormat="1" applyFont="1" applyFill="1" applyBorder="1" applyAlignment="1">
      <alignment horizontal="center" vertical="top"/>
    </xf>
    <xf numFmtId="9" fontId="5" fillId="0" borderId="38" xfId="0" applyNumberFormat="1" applyFont="1" applyFill="1" applyBorder="1" applyAlignment="1">
      <alignment horizontal="center" vertical="top"/>
    </xf>
    <xf numFmtId="164" fontId="4" fillId="5" borderId="1" xfId="0" applyNumberFormat="1" applyFont="1" applyFill="1" applyBorder="1" applyAlignment="1">
      <alignment horizontal="center" vertical="top"/>
    </xf>
    <xf numFmtId="0" fontId="5" fillId="0" borderId="38" xfId="0" applyNumberFormat="1" applyFont="1" applyFill="1" applyBorder="1" applyAlignment="1">
      <alignment horizontal="center" vertical="top"/>
    </xf>
    <xf numFmtId="49" fontId="4" fillId="2" borderId="30" xfId="0" applyNumberFormat="1" applyFont="1" applyFill="1" applyBorder="1" applyAlignment="1">
      <alignment horizontal="center" vertical="top"/>
    </xf>
    <xf numFmtId="49" fontId="4" fillId="2" borderId="38" xfId="0" applyNumberFormat="1" applyFont="1" applyFill="1" applyBorder="1" applyAlignment="1">
      <alignment horizontal="center" vertical="top"/>
    </xf>
    <xf numFmtId="1" fontId="5" fillId="0" borderId="30" xfId="0" applyNumberFormat="1" applyFont="1" applyFill="1" applyBorder="1" applyAlignment="1">
      <alignment horizontal="center" vertical="top"/>
    </xf>
    <xf numFmtId="164" fontId="4" fillId="5" borderId="2" xfId="0" applyNumberFormat="1" applyFont="1" applyFill="1" applyBorder="1" applyAlignment="1">
      <alignment horizontal="center" vertical="top"/>
    </xf>
    <xf numFmtId="49" fontId="4" fillId="3" borderId="5" xfId="0" applyNumberFormat="1" applyFont="1" applyFill="1" applyBorder="1" applyAlignment="1">
      <alignment horizontal="center" vertical="top"/>
    </xf>
    <xf numFmtId="164" fontId="4" fillId="3" borderId="3" xfId="0" applyNumberFormat="1" applyFont="1" applyFill="1" applyBorder="1" applyAlignment="1">
      <alignment horizontal="center" vertical="center"/>
    </xf>
    <xf numFmtId="0" fontId="5" fillId="3" borderId="6" xfId="0" applyFont="1" applyFill="1" applyBorder="1" applyAlignment="1">
      <alignment vertical="top" wrapText="1"/>
    </xf>
    <xf numFmtId="0" fontId="5" fillId="3" borderId="6" xfId="0" applyFont="1" applyFill="1" applyBorder="1" applyAlignment="1">
      <alignment horizontal="center" vertical="top" wrapText="1"/>
    </xf>
    <xf numFmtId="49" fontId="4" fillId="3" borderId="4" xfId="0" applyNumberFormat="1" applyFont="1" applyFill="1" applyBorder="1" applyAlignment="1">
      <alignment horizontal="center" vertical="top"/>
    </xf>
    <xf numFmtId="164" fontId="5" fillId="0" borderId="33" xfId="0" applyNumberFormat="1" applyFont="1" applyFill="1" applyBorder="1" applyAlignment="1">
      <alignment horizontal="center" vertical="top"/>
    </xf>
    <xf numFmtId="164" fontId="5" fillId="4" borderId="11" xfId="0" applyNumberFormat="1" applyFont="1" applyFill="1" applyBorder="1" applyAlignment="1">
      <alignment horizontal="center" vertical="top"/>
    </xf>
    <xf numFmtId="164" fontId="4" fillId="5" borderId="42" xfId="0" applyNumberFormat="1" applyFont="1" applyFill="1" applyBorder="1" applyAlignment="1">
      <alignment horizontal="center" vertical="top"/>
    </xf>
    <xf numFmtId="0" fontId="10" fillId="0" borderId="45" xfId="0" applyFont="1" applyBorder="1" applyAlignment="1">
      <alignment horizontal="center" vertical="top" wrapText="1"/>
    </xf>
    <xf numFmtId="0" fontId="9" fillId="0" borderId="40" xfId="0" applyFont="1" applyBorder="1" applyAlignment="1">
      <alignment vertical="top" wrapText="1"/>
    </xf>
    <xf numFmtId="0" fontId="18" fillId="0" borderId="0" xfId="0" applyFont="1"/>
    <xf numFmtId="0" fontId="4" fillId="5" borderId="63" xfId="0" applyFont="1" applyFill="1" applyBorder="1" applyAlignment="1">
      <alignment horizontal="center" vertical="top"/>
    </xf>
    <xf numFmtId="164" fontId="4" fillId="5" borderId="59" xfId="0" applyNumberFormat="1" applyFont="1" applyFill="1" applyBorder="1" applyAlignment="1">
      <alignment horizontal="center" vertical="top"/>
    </xf>
    <xf numFmtId="164" fontId="4" fillId="5" borderId="32" xfId="0" applyNumberFormat="1" applyFont="1" applyFill="1" applyBorder="1" applyAlignment="1">
      <alignment horizontal="center" vertical="top"/>
    </xf>
    <xf numFmtId="0" fontId="17" fillId="0" borderId="24" xfId="0" applyFont="1" applyFill="1" applyBorder="1" applyAlignment="1">
      <alignment horizontal="center" vertical="top"/>
    </xf>
    <xf numFmtId="0" fontId="6" fillId="5" borderId="26" xfId="0" applyFont="1" applyFill="1" applyBorder="1" applyAlignment="1">
      <alignment horizontal="center" vertical="top"/>
    </xf>
    <xf numFmtId="0" fontId="17" fillId="0" borderId="25" xfId="0" applyFont="1" applyFill="1" applyBorder="1" applyAlignment="1">
      <alignment horizontal="center" vertical="top"/>
    </xf>
    <xf numFmtId="164" fontId="5" fillId="4" borderId="33" xfId="0" applyNumberFormat="1" applyFont="1" applyFill="1" applyBorder="1" applyAlignment="1">
      <alignment horizontal="center" vertical="top"/>
    </xf>
    <xf numFmtId="0" fontId="20" fillId="0" borderId="0" xfId="0" applyFont="1" applyAlignment="1">
      <alignment vertical="top"/>
    </xf>
    <xf numFmtId="0" fontId="20" fillId="0" borderId="0" xfId="0" applyFont="1" applyBorder="1" applyAlignment="1">
      <alignment vertical="top"/>
    </xf>
    <xf numFmtId="9" fontId="16" fillId="0" borderId="65" xfId="0" applyNumberFormat="1" applyFont="1" applyFill="1" applyBorder="1" applyAlignment="1">
      <alignment horizontal="center" vertical="top"/>
    </xf>
    <xf numFmtId="0" fontId="20" fillId="0" borderId="0" xfId="0" applyNumberFormat="1" applyFont="1" applyAlignment="1">
      <alignment vertical="top"/>
    </xf>
    <xf numFmtId="0" fontId="20" fillId="0" borderId="0" xfId="0" applyFont="1" applyAlignment="1">
      <alignment horizontal="center" vertical="top"/>
    </xf>
    <xf numFmtId="9" fontId="5" fillId="0" borderId="65" xfId="0" applyNumberFormat="1" applyFont="1" applyFill="1" applyBorder="1" applyAlignment="1">
      <alignment horizontal="center" vertical="top"/>
    </xf>
    <xf numFmtId="0" fontId="4" fillId="5" borderId="26" xfId="0" applyFont="1" applyFill="1" applyBorder="1" applyAlignment="1">
      <alignment horizontal="center" vertical="top"/>
    </xf>
    <xf numFmtId="164" fontId="5" fillId="0" borderId="34" xfId="0" applyNumberFormat="1" applyFont="1" applyFill="1" applyBorder="1" applyAlignment="1">
      <alignment horizontal="center" vertical="top"/>
    </xf>
    <xf numFmtId="164" fontId="5" fillId="4" borderId="34" xfId="0" applyNumberFormat="1" applyFont="1" applyFill="1" applyBorder="1" applyAlignment="1">
      <alignment horizontal="center" vertical="top"/>
    </xf>
    <xf numFmtId="0" fontId="21" fillId="0" borderId="7" xfId="0" applyFont="1" applyBorder="1" applyAlignment="1">
      <alignment vertical="top"/>
    </xf>
    <xf numFmtId="0" fontId="21" fillId="0" borderId="21" xfId="0" applyFont="1" applyBorder="1" applyAlignment="1">
      <alignment vertical="top"/>
    </xf>
    <xf numFmtId="0" fontId="5" fillId="0" borderId="28" xfId="0" applyFont="1" applyFill="1" applyBorder="1" applyAlignment="1">
      <alignment horizontal="left" vertical="top" wrapText="1"/>
    </xf>
    <xf numFmtId="0" fontId="2" fillId="0" borderId="68" xfId="0" applyFont="1" applyFill="1" applyBorder="1" applyAlignment="1">
      <alignment horizontal="center" vertical="top" wrapText="1"/>
    </xf>
    <xf numFmtId="0" fontId="2" fillId="0" borderId="5" xfId="0" applyFont="1" applyFill="1" applyBorder="1" applyAlignment="1">
      <alignment horizontal="center" vertical="top" wrapText="1"/>
    </xf>
    <xf numFmtId="1" fontId="5" fillId="0" borderId="38" xfId="0" applyNumberFormat="1" applyFont="1" applyFill="1" applyBorder="1" applyAlignment="1">
      <alignment horizontal="center" vertical="top"/>
    </xf>
    <xf numFmtId="0" fontId="5" fillId="0" borderId="58" xfId="0" applyFont="1" applyFill="1" applyBorder="1" applyAlignment="1">
      <alignment vertical="top" wrapText="1"/>
    </xf>
    <xf numFmtId="0" fontId="19" fillId="0" borderId="38" xfId="0" applyFont="1" applyBorder="1" applyAlignment="1">
      <alignment vertical="top" wrapText="1"/>
    </xf>
    <xf numFmtId="0" fontId="5" fillId="0" borderId="10" xfId="0" applyFont="1" applyFill="1" applyBorder="1" applyAlignment="1">
      <alignment vertical="top" wrapText="1"/>
    </xf>
    <xf numFmtId="1" fontId="5" fillId="0" borderId="8" xfId="0" applyNumberFormat="1" applyFont="1" applyFill="1" applyBorder="1" applyAlignment="1">
      <alignment vertical="top" wrapText="1"/>
    </xf>
    <xf numFmtId="0" fontId="2" fillId="7" borderId="44" xfId="0" applyFont="1" applyFill="1" applyBorder="1" applyAlignment="1">
      <alignment horizontal="center" vertical="top" wrapText="1"/>
    </xf>
    <xf numFmtId="49" fontId="4" fillId="3" borderId="44" xfId="0" applyNumberFormat="1" applyFont="1" applyFill="1" applyBorder="1" applyAlignment="1">
      <alignment horizontal="center" vertical="top"/>
    </xf>
    <xf numFmtId="49" fontId="4" fillId="3" borderId="65" xfId="0" applyNumberFormat="1" applyFont="1" applyFill="1" applyBorder="1" applyAlignment="1">
      <alignment horizontal="center" vertical="top"/>
    </xf>
    <xf numFmtId="9" fontId="16" fillId="0" borderId="60" xfId="0" applyNumberFormat="1" applyFont="1" applyFill="1" applyBorder="1" applyAlignment="1">
      <alignment horizontal="center" vertical="top"/>
    </xf>
    <xf numFmtId="1" fontId="16" fillId="0" borderId="65" xfId="0" applyNumberFormat="1" applyFont="1" applyFill="1" applyBorder="1" applyAlignment="1">
      <alignment horizontal="center" vertical="top"/>
    </xf>
    <xf numFmtId="0" fontId="16" fillId="0" borderId="21" xfId="0" applyFont="1" applyBorder="1" applyAlignment="1">
      <alignment vertical="top"/>
    </xf>
    <xf numFmtId="49" fontId="6" fillId="3" borderId="30" xfId="0" applyNumberFormat="1" applyFont="1" applyFill="1" applyBorder="1" applyAlignment="1">
      <alignment horizontal="center" vertical="top"/>
    </xf>
    <xf numFmtId="0" fontId="6" fillId="3" borderId="44" xfId="0" applyFont="1" applyFill="1" applyBorder="1" applyAlignment="1">
      <alignment horizontal="left" vertical="top" wrapText="1"/>
    </xf>
    <xf numFmtId="0" fontId="19" fillId="0" borderId="34" xfId="0" applyFont="1" applyBorder="1" applyAlignment="1">
      <alignment vertical="top" wrapText="1"/>
    </xf>
    <xf numFmtId="0" fontId="19" fillId="0" borderId="25" xfId="0" applyFont="1" applyBorder="1" applyAlignment="1">
      <alignment vertical="top" wrapText="1"/>
    </xf>
    <xf numFmtId="0" fontId="6" fillId="7" borderId="44" xfId="0" applyFont="1" applyFill="1" applyBorder="1" applyAlignment="1">
      <alignment horizontal="left" vertical="top" wrapText="1"/>
    </xf>
    <xf numFmtId="0" fontId="6" fillId="7" borderId="67" xfId="0" applyFont="1" applyFill="1" applyBorder="1" applyAlignment="1">
      <alignment horizontal="left" vertical="top" wrapText="1"/>
    </xf>
    <xf numFmtId="0" fontId="6" fillId="7" borderId="66" xfId="0" applyFont="1" applyFill="1" applyBorder="1" applyAlignment="1">
      <alignment horizontal="left" vertical="top" wrapText="1"/>
    </xf>
    <xf numFmtId="164" fontId="17" fillId="7" borderId="66" xfId="0" applyNumberFormat="1" applyFont="1" applyFill="1" applyBorder="1" applyAlignment="1">
      <alignment horizontal="center" vertical="top" wrapText="1"/>
    </xf>
    <xf numFmtId="164" fontId="5" fillId="0" borderId="33" xfId="0" applyNumberFormat="1" applyFont="1" applyFill="1" applyBorder="1" applyAlignment="1">
      <alignment horizontal="left" vertical="top" wrapText="1"/>
    </xf>
    <xf numFmtId="49" fontId="5" fillId="7" borderId="21" xfId="0" applyNumberFormat="1" applyFont="1" applyFill="1" applyBorder="1" applyAlignment="1">
      <alignment horizontal="left" vertical="top" wrapText="1"/>
    </xf>
    <xf numFmtId="49" fontId="17" fillId="7" borderId="5" xfId="0" applyNumberFormat="1" applyFont="1" applyFill="1" applyBorder="1" applyAlignment="1">
      <alignment horizontal="left" vertical="top"/>
    </xf>
    <xf numFmtId="164" fontId="5" fillId="0" borderId="35" xfId="0" applyNumberFormat="1" applyFont="1" applyFill="1" applyBorder="1" applyAlignment="1">
      <alignment horizontal="center" vertical="top"/>
    </xf>
    <xf numFmtId="1" fontId="5" fillId="0" borderId="41" xfId="0" applyNumberFormat="1" applyFont="1" applyFill="1" applyBorder="1" applyAlignment="1">
      <alignment vertical="top" wrapText="1"/>
    </xf>
    <xf numFmtId="164" fontId="4" fillId="5" borderId="36" xfId="0" applyNumberFormat="1" applyFont="1" applyFill="1" applyBorder="1" applyAlignment="1">
      <alignment horizontal="center" vertical="top"/>
    </xf>
    <xf numFmtId="164" fontId="5" fillId="4" borderId="13" xfId="0" applyNumberFormat="1" applyFont="1" applyFill="1" applyBorder="1" applyAlignment="1">
      <alignment horizontal="center" vertical="top"/>
    </xf>
    <xf numFmtId="164" fontId="5" fillId="4" borderId="52" xfId="0" applyNumberFormat="1" applyFont="1" applyFill="1" applyBorder="1" applyAlignment="1">
      <alignment horizontal="center" vertical="top"/>
    </xf>
    <xf numFmtId="0" fontId="5" fillId="7" borderId="27" xfId="0" applyFont="1" applyFill="1" applyBorder="1" applyAlignment="1">
      <alignment horizontal="left" vertical="top" wrapText="1"/>
    </xf>
    <xf numFmtId="2" fontId="6" fillId="3" borderId="3" xfId="0" applyNumberFormat="1" applyFont="1" applyFill="1" applyBorder="1" applyAlignment="1">
      <alignment horizontal="center" vertical="top"/>
    </xf>
    <xf numFmtId="2" fontId="6" fillId="3" borderId="21" xfId="0" applyNumberFormat="1" applyFont="1" applyFill="1" applyBorder="1" applyAlignment="1">
      <alignment horizontal="center" vertical="top"/>
    </xf>
    <xf numFmtId="164" fontId="29" fillId="0" borderId="21" xfId="0" applyNumberFormat="1" applyFont="1" applyBorder="1" applyAlignment="1">
      <alignment horizontal="center" vertical="center"/>
    </xf>
    <xf numFmtId="164" fontId="29" fillId="0" borderId="27" xfId="0" applyNumberFormat="1" applyFont="1" applyBorder="1" applyAlignment="1">
      <alignment horizontal="center" vertical="center"/>
    </xf>
    <xf numFmtId="164" fontId="24" fillId="0" borderId="50" xfId="0" applyNumberFormat="1" applyFont="1" applyBorder="1" applyAlignment="1">
      <alignment horizontal="center" vertical="top"/>
    </xf>
    <xf numFmtId="164" fontId="24" fillId="0" borderId="47" xfId="0" applyNumberFormat="1" applyFont="1" applyBorder="1" applyAlignment="1">
      <alignment horizontal="center" vertical="top"/>
    </xf>
    <xf numFmtId="164" fontId="24" fillId="0" borderId="35" xfId="0" applyNumberFormat="1" applyFont="1" applyBorder="1" applyAlignment="1">
      <alignment horizontal="center" vertical="top"/>
    </xf>
    <xf numFmtId="164" fontId="24" fillId="0" borderId="52" xfId="0" applyNumberFormat="1" applyFont="1" applyBorder="1" applyAlignment="1">
      <alignment horizontal="center" vertical="top"/>
    </xf>
    <xf numFmtId="164" fontId="24" fillId="0" borderId="59" xfId="0" applyNumberFormat="1" applyFont="1" applyBorder="1" applyAlignment="1">
      <alignment horizontal="center" vertical="top"/>
    </xf>
    <xf numFmtId="164" fontId="24" fillId="0" borderId="32" xfId="0" applyNumberFormat="1" applyFont="1" applyBorder="1" applyAlignment="1">
      <alignment horizontal="center" vertical="top"/>
    </xf>
    <xf numFmtId="164" fontId="29" fillId="7" borderId="21" xfId="0" applyNumberFormat="1" applyFont="1" applyFill="1" applyBorder="1" applyAlignment="1">
      <alignment horizontal="center" vertical="top"/>
    </xf>
    <xf numFmtId="164" fontId="29" fillId="7" borderId="27" xfId="0" applyNumberFormat="1" applyFont="1" applyFill="1" applyBorder="1" applyAlignment="1">
      <alignment horizontal="center" vertical="top"/>
    </xf>
    <xf numFmtId="164" fontId="29" fillId="5" borderId="21" xfId="0" applyNumberFormat="1" applyFont="1" applyFill="1" applyBorder="1" applyAlignment="1">
      <alignment horizontal="center" vertical="top"/>
    </xf>
    <xf numFmtId="164" fontId="29" fillId="5" borderId="27" xfId="0" applyNumberFormat="1" applyFont="1" applyFill="1" applyBorder="1" applyAlignment="1">
      <alignment horizontal="center" vertical="top"/>
    </xf>
    <xf numFmtId="2" fontId="17" fillId="4" borderId="12" xfId="0" applyNumberFormat="1" applyFont="1" applyFill="1" applyBorder="1" applyAlignment="1">
      <alignment horizontal="center" vertical="top"/>
    </xf>
    <xf numFmtId="2" fontId="6" fillId="5" borderId="2" xfId="0" applyNumberFormat="1" applyFont="1" applyFill="1" applyBorder="1" applyAlignment="1">
      <alignment horizontal="center" vertical="top"/>
    </xf>
    <xf numFmtId="0" fontId="28" fillId="7" borderId="33" xfId="2" applyFont="1" applyFill="1" applyBorder="1" applyAlignment="1">
      <alignment horizontal="left" vertical="top" wrapText="1"/>
    </xf>
    <xf numFmtId="0" fontId="28" fillId="7" borderId="24" xfId="2" applyFont="1" applyFill="1" applyBorder="1" applyAlignment="1">
      <alignment horizontal="left" vertical="top" wrapText="1"/>
    </xf>
    <xf numFmtId="49" fontId="4" fillId="3" borderId="5" xfId="0" applyNumberFormat="1" applyFont="1" applyFill="1" applyBorder="1" applyAlignment="1">
      <alignment horizontal="left" vertical="top"/>
    </xf>
    <xf numFmtId="49" fontId="5" fillId="0" borderId="44" xfId="0" applyNumberFormat="1" applyFont="1" applyFill="1" applyBorder="1" applyAlignment="1">
      <alignment horizontal="center" vertical="top"/>
    </xf>
    <xf numFmtId="49" fontId="5" fillId="0" borderId="11" xfId="0" applyNumberFormat="1" applyFont="1" applyFill="1" applyBorder="1" applyAlignment="1">
      <alignment vertical="top" wrapText="1"/>
    </xf>
    <xf numFmtId="49" fontId="5" fillId="0" borderId="71" xfId="0" applyNumberFormat="1" applyFont="1" applyFill="1" applyBorder="1" applyAlignment="1">
      <alignment vertical="top" wrapText="1"/>
    </xf>
    <xf numFmtId="0" fontId="19" fillId="0" borderId="39" xfId="0" applyFont="1" applyBorder="1" applyAlignment="1">
      <alignment vertical="top" wrapText="1"/>
    </xf>
    <xf numFmtId="164" fontId="17" fillId="7" borderId="44" xfId="0" applyNumberFormat="1" applyFont="1" applyFill="1" applyBorder="1" applyAlignment="1">
      <alignment horizontal="left" vertical="top" wrapText="1"/>
    </xf>
    <xf numFmtId="0" fontId="5" fillId="0" borderId="8" xfId="0" applyNumberFormat="1" applyFont="1" applyFill="1" applyBorder="1" applyAlignment="1">
      <alignment horizontal="center" vertical="top"/>
    </xf>
    <xf numFmtId="0" fontId="5" fillId="0" borderId="46" xfId="0" applyNumberFormat="1" applyFont="1" applyFill="1" applyBorder="1" applyAlignment="1">
      <alignment horizontal="center" vertical="top"/>
    </xf>
    <xf numFmtId="0" fontId="5" fillId="0" borderId="14" xfId="0" applyNumberFormat="1" applyFont="1" applyFill="1" applyBorder="1" applyAlignment="1">
      <alignment horizontal="center" vertical="top"/>
    </xf>
    <xf numFmtId="0" fontId="5" fillId="0" borderId="60" xfId="0" applyNumberFormat="1" applyFont="1" applyFill="1" applyBorder="1" applyAlignment="1">
      <alignment horizontal="center" vertical="top"/>
    </xf>
    <xf numFmtId="0" fontId="5" fillId="0" borderId="65" xfId="0" applyNumberFormat="1" applyFont="1" applyFill="1" applyBorder="1" applyAlignment="1">
      <alignment horizontal="center" vertical="top"/>
    </xf>
    <xf numFmtId="49" fontId="17" fillId="7" borderId="61" xfId="0" applyNumberFormat="1" applyFont="1" applyFill="1" applyBorder="1" applyAlignment="1">
      <alignment horizontal="left" vertical="top"/>
    </xf>
    <xf numFmtId="0" fontId="5" fillId="4" borderId="27"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7" borderId="46" xfId="0" applyFont="1" applyFill="1" applyBorder="1" applyAlignment="1">
      <alignment horizontal="center" vertical="top" wrapText="1"/>
    </xf>
    <xf numFmtId="0" fontId="5" fillId="4" borderId="28" xfId="0" applyFont="1" applyFill="1" applyBorder="1" applyAlignment="1">
      <alignment horizontal="left" vertical="top" wrapText="1"/>
    </xf>
    <xf numFmtId="0" fontId="2" fillId="7" borderId="66" xfId="0" applyFont="1" applyFill="1" applyBorder="1" applyAlignment="1">
      <alignment horizontal="center" vertical="top" wrapText="1"/>
    </xf>
    <xf numFmtId="0" fontId="17" fillId="7" borderId="44" xfId="0" applyFont="1" applyFill="1" applyBorder="1" applyAlignment="1">
      <alignment horizontal="center" vertical="top" wrapText="1"/>
    </xf>
    <xf numFmtId="0" fontId="5" fillId="0" borderId="24" xfId="0" applyFont="1" applyFill="1" applyBorder="1" applyAlignment="1">
      <alignment horizontal="center" vertical="top"/>
    </xf>
    <xf numFmtId="1" fontId="5" fillId="0" borderId="8" xfId="0" applyNumberFormat="1" applyFont="1" applyFill="1" applyBorder="1" applyAlignment="1">
      <alignment horizontal="center" vertical="top" wrapText="1"/>
    </xf>
    <xf numFmtId="0" fontId="5" fillId="0" borderId="52" xfId="0" applyFont="1" applyFill="1" applyBorder="1" applyAlignment="1">
      <alignment horizontal="center" vertical="top"/>
    </xf>
    <xf numFmtId="0" fontId="5" fillId="7" borderId="37" xfId="0" applyFont="1" applyFill="1" applyBorder="1" applyAlignment="1">
      <alignment vertical="top" wrapText="1"/>
    </xf>
    <xf numFmtId="0" fontId="4" fillId="5" borderId="23" xfId="0" applyFont="1" applyFill="1" applyBorder="1" applyAlignment="1">
      <alignment horizontal="center" vertical="top"/>
    </xf>
    <xf numFmtId="0" fontId="5" fillId="7" borderId="58" xfId="0" applyFont="1" applyFill="1" applyBorder="1" applyAlignment="1">
      <alignment vertical="top" wrapText="1"/>
    </xf>
    <xf numFmtId="49" fontId="4" fillId="7" borderId="6" xfId="0" applyNumberFormat="1" applyFont="1" applyFill="1" applyBorder="1" applyAlignment="1">
      <alignment horizontal="left" vertical="top"/>
    </xf>
    <xf numFmtId="0" fontId="5" fillId="3" borderId="27" xfId="0" applyFont="1" applyFill="1" applyBorder="1" applyAlignment="1">
      <alignment vertical="top" wrapText="1"/>
    </xf>
    <xf numFmtId="164" fontId="6" fillId="6" borderId="68" xfId="0" applyNumberFormat="1" applyFont="1" applyFill="1" applyBorder="1" applyAlignment="1">
      <alignment horizontal="center" vertical="top"/>
    </xf>
    <xf numFmtId="164" fontId="20" fillId="0" borderId="0" xfId="0" applyNumberFormat="1" applyFont="1" applyAlignment="1">
      <alignment vertical="top"/>
    </xf>
    <xf numFmtId="164" fontId="20" fillId="0" borderId="0" xfId="0" applyNumberFormat="1" applyFont="1" applyAlignment="1">
      <alignment horizontal="center" vertical="top"/>
    </xf>
    <xf numFmtId="164" fontId="22" fillId="0" borderId="0" xfId="0" applyNumberFormat="1" applyFont="1" applyAlignment="1">
      <alignment vertical="top"/>
    </xf>
    <xf numFmtId="164" fontId="2" fillId="0" borderId="0" xfId="0" applyNumberFormat="1" applyFont="1" applyFill="1" applyBorder="1" applyAlignment="1">
      <alignment vertical="top"/>
    </xf>
    <xf numFmtId="164" fontId="6" fillId="0" borderId="0" xfId="0" applyNumberFormat="1" applyFont="1" applyBorder="1" applyAlignment="1">
      <alignment horizontal="right" vertical="top" wrapText="1"/>
    </xf>
    <xf numFmtId="164" fontId="8" fillId="0" borderId="0" xfId="0" applyNumberFormat="1" applyFont="1" applyBorder="1" applyAlignment="1">
      <alignment horizontal="right" vertical="top" wrapText="1"/>
    </xf>
    <xf numFmtId="164" fontId="2" fillId="0" borderId="0" xfId="0" applyNumberFormat="1" applyFont="1" applyAlignment="1">
      <alignment vertical="top"/>
    </xf>
    <xf numFmtId="164" fontId="17" fillId="0" borderId="29" xfId="0" applyNumberFormat="1" applyFont="1" applyBorder="1" applyAlignment="1">
      <alignment horizontal="center" vertical="center" wrapText="1"/>
    </xf>
    <xf numFmtId="164" fontId="17" fillId="0" borderId="45" xfId="0" applyNumberFormat="1" applyFont="1" applyFill="1" applyBorder="1" applyAlignment="1">
      <alignment horizontal="center" vertical="center" wrapText="1"/>
    </xf>
    <xf numFmtId="49" fontId="4" fillId="2" borderId="57" xfId="0" applyNumberFormat="1" applyFont="1" applyFill="1" applyBorder="1" applyAlignment="1">
      <alignment horizontal="center" vertical="top"/>
    </xf>
    <xf numFmtId="49" fontId="4" fillId="2" borderId="16" xfId="0" applyNumberFormat="1" applyFont="1" applyFill="1" applyBorder="1" applyAlignment="1">
      <alignment horizontal="center" vertical="top"/>
    </xf>
    <xf numFmtId="49" fontId="4" fillId="2" borderId="58" xfId="0" applyNumberFormat="1" applyFont="1" applyFill="1" applyBorder="1" applyAlignment="1">
      <alignment horizontal="center" vertical="top"/>
    </xf>
    <xf numFmtId="49" fontId="6" fillId="2" borderId="33" xfId="0" applyNumberFormat="1" applyFont="1" applyFill="1" applyBorder="1" applyAlignment="1">
      <alignment horizontal="center" vertical="top"/>
    </xf>
    <xf numFmtId="49" fontId="6" fillId="2" borderId="42" xfId="0" applyNumberFormat="1" applyFont="1" applyFill="1" applyBorder="1" applyAlignment="1">
      <alignment horizontal="center" vertical="top"/>
    </xf>
    <xf numFmtId="49" fontId="6" fillId="2" borderId="34" xfId="0" applyNumberFormat="1" applyFont="1" applyFill="1" applyBorder="1" applyAlignment="1">
      <alignment horizontal="center" vertical="top"/>
    </xf>
    <xf numFmtId="0" fontId="32" fillId="0" borderId="29" xfId="2" applyFont="1" applyFill="1" applyBorder="1" applyAlignment="1">
      <alignment vertical="top" wrapText="1"/>
    </xf>
    <xf numFmtId="0" fontId="30" fillId="0" borderId="40" xfId="2" applyFont="1" applyBorder="1" applyAlignment="1">
      <alignment vertical="top" wrapText="1"/>
    </xf>
    <xf numFmtId="0" fontId="30" fillId="0" borderId="34" xfId="2" applyFont="1" applyBorder="1" applyAlignment="1">
      <alignment vertical="top" wrapText="1"/>
    </xf>
    <xf numFmtId="0" fontId="30" fillId="0" borderId="25" xfId="2" applyFont="1" applyBorder="1" applyAlignment="1">
      <alignment vertical="top" wrapText="1"/>
    </xf>
    <xf numFmtId="0" fontId="30" fillId="0" borderId="36" xfId="2" applyFont="1" applyBorder="1" applyAlignment="1">
      <alignment vertical="top" wrapText="1"/>
    </xf>
    <xf numFmtId="0" fontId="30" fillId="0" borderId="23" xfId="2" applyFont="1" applyBorder="1" applyAlignment="1">
      <alignment vertical="top" wrapText="1"/>
    </xf>
    <xf numFmtId="0" fontId="5" fillId="0" borderId="46" xfId="0" applyFont="1" applyFill="1" applyBorder="1" applyAlignment="1">
      <alignment vertical="top" wrapText="1"/>
    </xf>
    <xf numFmtId="0" fontId="5" fillId="0" borderId="60" xfId="0" applyFont="1" applyFill="1" applyBorder="1" applyAlignment="1">
      <alignment vertical="top" wrapText="1"/>
    </xf>
    <xf numFmtId="0" fontId="5" fillId="0" borderId="43" xfId="0" applyFont="1" applyFill="1" applyBorder="1" applyAlignment="1">
      <alignment vertical="top" wrapText="1"/>
    </xf>
    <xf numFmtId="49" fontId="5" fillId="0" borderId="13" xfId="0" applyNumberFormat="1" applyFont="1" applyBorder="1" applyAlignment="1">
      <alignment horizontal="center" vertical="top"/>
    </xf>
    <xf numFmtId="49" fontId="5" fillId="0" borderId="17" xfId="0" applyNumberFormat="1" applyFont="1" applyBorder="1" applyAlignment="1">
      <alignment horizontal="center" vertical="top"/>
    </xf>
    <xf numFmtId="49" fontId="5" fillId="0" borderId="20" xfId="0" applyNumberFormat="1" applyFont="1" applyBorder="1" applyAlignment="1">
      <alignment horizontal="center" vertical="top"/>
    </xf>
    <xf numFmtId="0" fontId="14" fillId="0" borderId="29" xfId="2" applyFont="1" applyFill="1" applyBorder="1" applyAlignment="1">
      <alignment vertical="top" wrapText="1"/>
    </xf>
    <xf numFmtId="0" fontId="8" fillId="0" borderId="40" xfId="2" applyFont="1" applyBorder="1" applyAlignment="1">
      <alignment vertical="top" wrapText="1"/>
    </xf>
    <xf numFmtId="0" fontId="14" fillId="0" borderId="34" xfId="2" applyFont="1" applyFill="1" applyBorder="1" applyAlignment="1">
      <alignment vertical="top" wrapText="1"/>
    </xf>
    <xf numFmtId="0" fontId="8" fillId="0" borderId="25" xfId="2" applyFont="1" applyBorder="1" applyAlignment="1">
      <alignment vertical="top" wrapText="1"/>
    </xf>
    <xf numFmtId="0" fontId="8" fillId="0" borderId="36" xfId="2" applyFont="1" applyBorder="1" applyAlignment="1">
      <alignment vertical="top" wrapText="1"/>
    </xf>
    <xf numFmtId="0" fontId="8" fillId="0" borderId="23" xfId="2" applyFont="1" applyBorder="1" applyAlignment="1">
      <alignment vertical="top" wrapText="1"/>
    </xf>
    <xf numFmtId="0" fontId="5" fillId="8" borderId="10" xfId="0" applyFont="1" applyFill="1" applyBorder="1" applyAlignment="1">
      <alignment horizontal="left" vertical="top" wrapText="1"/>
    </xf>
    <xf numFmtId="0" fontId="5" fillId="8" borderId="37" xfId="0" applyFont="1" applyFill="1" applyBorder="1" applyAlignment="1">
      <alignment horizontal="left" vertical="top" wrapText="1"/>
    </xf>
    <xf numFmtId="49" fontId="4" fillId="0" borderId="8" xfId="0" applyNumberFormat="1" applyFont="1" applyBorder="1" applyAlignment="1">
      <alignment horizontal="center" vertical="top"/>
    </xf>
    <xf numFmtId="49" fontId="4" fillId="0" borderId="14" xfId="0" applyNumberFormat="1" applyFont="1" applyBorder="1" applyAlignment="1">
      <alignment horizontal="center" vertical="top"/>
    </xf>
    <xf numFmtId="49" fontId="4" fillId="0" borderId="1" xfId="0" applyNumberFormat="1" applyFont="1" applyBorder="1" applyAlignment="1">
      <alignment horizontal="center" vertical="top"/>
    </xf>
    <xf numFmtId="0" fontId="5" fillId="0" borderId="44" xfId="0" applyFont="1" applyFill="1" applyBorder="1" applyAlignment="1">
      <alignment vertical="top" wrapText="1"/>
    </xf>
    <xf numFmtId="0" fontId="5" fillId="0" borderId="65" xfId="0" applyFont="1" applyFill="1" applyBorder="1" applyAlignment="1">
      <alignment vertical="top" wrapText="1"/>
    </xf>
    <xf numFmtId="0" fontId="5" fillId="0" borderId="11" xfId="0" applyFont="1" applyFill="1" applyBorder="1" applyAlignment="1">
      <alignment vertical="top" wrapText="1"/>
    </xf>
    <xf numFmtId="0" fontId="5" fillId="0" borderId="2" xfId="0" applyFont="1" applyFill="1" applyBorder="1" applyAlignment="1">
      <alignment vertical="top" wrapText="1"/>
    </xf>
    <xf numFmtId="49" fontId="7" fillId="0" borderId="13" xfId="0" applyNumberFormat="1" applyFont="1" applyBorder="1" applyAlignment="1">
      <alignment horizontal="center" vertical="top"/>
    </xf>
    <xf numFmtId="49" fontId="7" fillId="0" borderId="20" xfId="0" applyNumberFormat="1" applyFont="1" applyBorder="1" applyAlignment="1">
      <alignment horizontal="center" vertical="top"/>
    </xf>
    <xf numFmtId="49" fontId="4" fillId="3" borderId="5" xfId="0" applyNumberFormat="1" applyFont="1" applyFill="1" applyBorder="1" applyAlignment="1">
      <alignment horizontal="left" vertical="top"/>
    </xf>
    <xf numFmtId="49" fontId="4" fillId="3" borderId="6" xfId="0" applyNumberFormat="1" applyFont="1" applyFill="1" applyBorder="1" applyAlignment="1">
      <alignment horizontal="left" vertical="top"/>
    </xf>
    <xf numFmtId="49" fontId="4" fillId="3" borderId="7" xfId="0" applyNumberFormat="1" applyFont="1" applyFill="1" applyBorder="1" applyAlignment="1">
      <alignment horizontal="left" vertical="top"/>
    </xf>
    <xf numFmtId="0" fontId="5" fillId="0" borderId="57" xfId="0" applyFont="1" applyFill="1" applyBorder="1" applyAlignment="1">
      <alignment horizontal="left" vertical="top" wrapText="1"/>
    </xf>
    <xf numFmtId="0" fontId="5" fillId="0" borderId="58" xfId="0" applyFont="1" applyFill="1" applyBorder="1" applyAlignment="1">
      <alignment horizontal="left" vertical="top" wrapText="1"/>
    </xf>
    <xf numFmtId="1" fontId="5" fillId="0" borderId="30" xfId="0" applyNumberFormat="1" applyFont="1" applyFill="1" applyBorder="1" applyAlignment="1">
      <alignment horizontal="center" vertical="top" wrapText="1"/>
    </xf>
    <xf numFmtId="0" fontId="19" fillId="0" borderId="38" xfId="0" applyFont="1" applyBorder="1" applyAlignment="1">
      <alignment horizontal="center" vertical="top" wrapText="1"/>
    </xf>
    <xf numFmtId="49" fontId="4" fillId="3" borderId="8" xfId="0" applyNumberFormat="1" applyFont="1" applyFill="1" applyBorder="1" applyAlignment="1">
      <alignment horizontal="center" vertical="top"/>
    </xf>
    <xf numFmtId="49" fontId="4" fillId="3" borderId="1" xfId="0" applyNumberFormat="1" applyFont="1" applyFill="1" applyBorder="1" applyAlignment="1">
      <alignment horizontal="center" vertical="top"/>
    </xf>
    <xf numFmtId="49" fontId="4" fillId="0" borderId="46" xfId="0" applyNumberFormat="1" applyFont="1" applyBorder="1" applyAlignment="1">
      <alignment horizontal="center" vertical="top"/>
    </xf>
    <xf numFmtId="49" fontId="4" fillId="0" borderId="43" xfId="0" applyNumberFormat="1" applyFont="1" applyBorder="1" applyAlignment="1">
      <alignment horizontal="center" vertical="top"/>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49" fontId="4" fillId="0" borderId="66" xfId="0" applyNumberFormat="1" applyFont="1" applyBorder="1" applyAlignment="1">
      <alignment horizontal="center" vertical="top"/>
    </xf>
    <xf numFmtId="49" fontId="4" fillId="0" borderId="15" xfId="0" applyNumberFormat="1" applyFont="1" applyBorder="1" applyAlignment="1">
      <alignment horizontal="center" vertical="top"/>
    </xf>
    <xf numFmtId="49" fontId="4" fillId="0" borderId="54" xfId="0" applyNumberFormat="1" applyFont="1" applyBorder="1" applyAlignment="1">
      <alignment horizontal="center" vertical="top"/>
    </xf>
    <xf numFmtId="49" fontId="7" fillId="0" borderId="45" xfId="0" applyNumberFormat="1" applyFont="1" applyBorder="1" applyAlignment="1">
      <alignment horizontal="center" vertical="top"/>
    </xf>
    <xf numFmtId="49" fontId="7" fillId="0" borderId="17" xfId="0" applyNumberFormat="1" applyFont="1" applyBorder="1" applyAlignment="1">
      <alignment horizontal="center" vertical="top"/>
    </xf>
    <xf numFmtId="49" fontId="7" fillId="0" borderId="28" xfId="0" applyNumberFormat="1" applyFont="1" applyBorder="1" applyAlignment="1">
      <alignment horizontal="center" vertical="top"/>
    </xf>
    <xf numFmtId="49" fontId="4" fillId="3" borderId="14" xfId="0" applyNumberFormat="1" applyFont="1" applyFill="1" applyBorder="1" applyAlignment="1">
      <alignment horizontal="center" vertical="top"/>
    </xf>
    <xf numFmtId="49" fontId="2" fillId="0" borderId="45" xfId="0" applyNumberFormat="1" applyFont="1" applyBorder="1" applyAlignment="1">
      <alignment horizontal="center" vertical="top" wrapText="1"/>
    </xf>
    <xf numFmtId="49" fontId="2" fillId="0" borderId="28" xfId="0" applyNumberFormat="1" applyFont="1" applyBorder="1" applyAlignment="1">
      <alignment horizontal="center" vertical="top"/>
    </xf>
    <xf numFmtId="0" fontId="5" fillId="0" borderId="29" xfId="0" applyFont="1" applyBorder="1" applyAlignment="1">
      <alignment vertical="top" wrapText="1"/>
    </xf>
    <xf numFmtId="0" fontId="19" fillId="0" borderId="40" xfId="0" applyFont="1" applyBorder="1" applyAlignment="1">
      <alignment vertical="top" wrapText="1"/>
    </xf>
    <xf numFmtId="0" fontId="19" fillId="0" borderId="36" xfId="0" applyFont="1" applyBorder="1" applyAlignment="1">
      <alignment vertical="top" wrapText="1"/>
    </xf>
    <xf numFmtId="0" fontId="19" fillId="0" borderId="23" xfId="0" applyFont="1" applyBorder="1" applyAlignment="1">
      <alignment vertical="top" wrapText="1"/>
    </xf>
    <xf numFmtId="164" fontId="5" fillId="6" borderId="6" xfId="0" applyNumberFormat="1" applyFont="1" applyFill="1" applyBorder="1" applyAlignment="1">
      <alignment horizontal="center" vertical="top"/>
    </xf>
    <xf numFmtId="49" fontId="4" fillId="3" borderId="3" xfId="0" applyNumberFormat="1" applyFont="1" applyFill="1" applyBorder="1" applyAlignment="1">
      <alignment horizontal="right" vertical="top"/>
    </xf>
    <xf numFmtId="49" fontId="4" fillId="3" borderId="4" xfId="0" applyNumberFormat="1" applyFont="1" applyFill="1" applyBorder="1" applyAlignment="1">
      <alignment horizontal="right" vertical="top"/>
    </xf>
    <xf numFmtId="49" fontId="4" fillId="3" borderId="61" xfId="0" applyNumberFormat="1" applyFont="1" applyFill="1" applyBorder="1" applyAlignment="1">
      <alignment horizontal="right" vertical="top"/>
    </xf>
    <xf numFmtId="49" fontId="7" fillId="0" borderId="32" xfId="0" applyNumberFormat="1" applyFont="1" applyBorder="1" applyAlignment="1">
      <alignment horizontal="center" vertical="top"/>
    </xf>
    <xf numFmtId="49" fontId="5" fillId="0" borderId="52" xfId="0" applyNumberFormat="1" applyFont="1" applyBorder="1" applyAlignment="1">
      <alignment horizontal="center" vertical="top"/>
    </xf>
    <xf numFmtId="0" fontId="5" fillId="0" borderId="66"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54" xfId="0" applyFont="1" applyFill="1" applyBorder="1" applyAlignment="1">
      <alignment horizontal="left" vertical="top" wrapText="1"/>
    </xf>
    <xf numFmtId="49" fontId="4" fillId="0" borderId="60" xfId="0" applyNumberFormat="1" applyFont="1" applyBorder="1" applyAlignment="1">
      <alignment horizontal="center" vertical="top"/>
    </xf>
    <xf numFmtId="0" fontId="5" fillId="0" borderId="69" xfId="0" applyFont="1" applyFill="1" applyBorder="1" applyAlignment="1">
      <alignment vertical="top" wrapText="1"/>
    </xf>
    <xf numFmtId="49" fontId="5" fillId="0" borderId="31" xfId="0" applyNumberFormat="1" applyFont="1" applyFill="1" applyBorder="1" applyAlignment="1">
      <alignment horizontal="center" vertical="top" wrapText="1"/>
    </xf>
    <xf numFmtId="0" fontId="19" fillId="0" borderId="39" xfId="0" applyFont="1" applyBorder="1" applyAlignment="1">
      <alignment horizontal="center" vertical="top" wrapText="1"/>
    </xf>
    <xf numFmtId="0" fontId="21" fillId="0" borderId="21" xfId="0" applyFont="1" applyBorder="1" applyAlignment="1">
      <alignment horizontal="center" vertical="top" wrapText="1"/>
    </xf>
    <xf numFmtId="0" fontId="21" fillId="0" borderId="7" xfId="0" applyFont="1" applyBorder="1" applyAlignment="1">
      <alignment horizontal="center" vertical="top" wrapText="1"/>
    </xf>
    <xf numFmtId="49" fontId="4" fillId="3" borderId="67" xfId="0" applyNumberFormat="1" applyFont="1" applyFill="1" applyBorder="1" applyAlignment="1">
      <alignment horizontal="left" vertical="top"/>
    </xf>
    <xf numFmtId="0" fontId="17" fillId="0" borderId="57" xfId="0" applyFont="1" applyFill="1" applyBorder="1" applyAlignment="1">
      <alignment horizontal="center" vertical="top" wrapText="1"/>
    </xf>
    <xf numFmtId="0" fontId="19" fillId="0" borderId="58" xfId="0" applyFont="1" applyBorder="1" applyAlignment="1">
      <alignment horizontal="center" vertical="top" wrapText="1"/>
    </xf>
    <xf numFmtId="0" fontId="2" fillId="0" borderId="10" xfId="0" applyFont="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4" fillId="2" borderId="6" xfId="0" applyFont="1" applyFill="1" applyBorder="1" applyAlignment="1">
      <alignment horizontal="left" vertical="top"/>
    </xf>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8" xfId="0" applyFont="1" applyBorder="1" applyAlignment="1">
      <alignment horizontal="center" vertical="center" wrapText="1"/>
    </xf>
    <xf numFmtId="0" fontId="2" fillId="0" borderId="45" xfId="0" applyNumberFormat="1" applyFont="1" applyBorder="1" applyAlignment="1">
      <alignment horizontal="center" vertical="center" textRotation="90" wrapText="1"/>
    </xf>
    <xf numFmtId="0" fontId="2" fillId="0" borderId="17" xfId="0" applyNumberFormat="1" applyFont="1" applyBorder="1" applyAlignment="1">
      <alignment horizontal="center" vertical="center" textRotation="90" wrapText="1"/>
    </xf>
    <xf numFmtId="0" fontId="2" fillId="0" borderId="28" xfId="0" applyNumberFormat="1"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164" fontId="5" fillId="0" borderId="59" xfId="0" applyNumberFormat="1" applyFont="1" applyFill="1" applyBorder="1" applyAlignment="1">
      <alignment horizontal="left" vertical="top" wrapText="1"/>
    </xf>
    <xf numFmtId="0" fontId="8" fillId="0" borderId="36" xfId="0" applyFont="1" applyBorder="1" applyAlignment="1">
      <alignment horizontal="left" vertical="top" wrapText="1"/>
    </xf>
    <xf numFmtId="0" fontId="2" fillId="0" borderId="29" xfId="0" applyFont="1" applyBorder="1" applyAlignment="1">
      <alignment vertical="top" wrapText="1"/>
    </xf>
    <xf numFmtId="0" fontId="5" fillId="0" borderId="40" xfId="0" applyFont="1" applyBorder="1" applyAlignment="1">
      <alignment vertical="top" wrapText="1"/>
    </xf>
    <xf numFmtId="0" fontId="8" fillId="0" borderId="25" xfId="0" applyFont="1" applyBorder="1" applyAlignment="1">
      <alignment vertical="top" wrapText="1"/>
    </xf>
    <xf numFmtId="0" fontId="8" fillId="0" borderId="23" xfId="0" applyFont="1" applyBorder="1" applyAlignment="1">
      <alignment vertical="top" wrapText="1"/>
    </xf>
    <xf numFmtId="0" fontId="8" fillId="0" borderId="40" xfId="0" applyFont="1" applyBorder="1" applyAlignment="1">
      <alignment vertical="top" wrapText="1"/>
    </xf>
    <xf numFmtId="0" fontId="8" fillId="0" borderId="36" xfId="0" applyFont="1" applyBorder="1" applyAlignment="1">
      <alignment vertical="top" wrapText="1"/>
    </xf>
    <xf numFmtId="0" fontId="16" fillId="0" borderId="29" xfId="0" applyFont="1" applyBorder="1" applyAlignment="1">
      <alignment vertical="top" wrapText="1"/>
    </xf>
    <xf numFmtId="0" fontId="21" fillId="0" borderId="40" xfId="0" applyFont="1" applyBorder="1" applyAlignment="1">
      <alignment vertical="top" wrapText="1"/>
    </xf>
    <xf numFmtId="0" fontId="21" fillId="0" borderId="36" xfId="0" applyFont="1" applyBorder="1" applyAlignment="1">
      <alignment vertical="top" wrapText="1"/>
    </xf>
    <xf numFmtId="0" fontId="21" fillId="0" borderId="23" xfId="0" applyFont="1" applyBorder="1" applyAlignment="1">
      <alignment vertical="top" wrapText="1"/>
    </xf>
    <xf numFmtId="0" fontId="4" fillId="2" borderId="22" xfId="0" applyFont="1" applyFill="1" applyBorder="1" applyAlignment="1">
      <alignment horizontal="left" vertical="top"/>
    </xf>
    <xf numFmtId="0" fontId="16" fillId="0" borderId="21" xfId="0" applyFont="1" applyBorder="1" applyAlignment="1">
      <alignment vertical="top" wrapText="1"/>
    </xf>
    <xf numFmtId="0" fontId="21" fillId="0" borderId="7" xfId="0" applyFont="1" applyBorder="1" applyAlignment="1">
      <alignment vertical="top" wrapText="1"/>
    </xf>
    <xf numFmtId="0" fontId="27" fillId="0" borderId="40" xfId="2" applyFont="1" applyBorder="1" applyAlignment="1">
      <alignment vertical="top" wrapText="1"/>
    </xf>
    <xf numFmtId="0" fontId="27" fillId="0" borderId="34" xfId="2" applyFont="1" applyBorder="1" applyAlignment="1">
      <alignment vertical="top" wrapText="1"/>
    </xf>
    <xf numFmtId="0" fontId="27" fillId="0" borderId="25" xfId="2" applyFont="1" applyBorder="1" applyAlignment="1">
      <alignment vertical="top" wrapText="1"/>
    </xf>
    <xf numFmtId="0" fontId="27" fillId="0" borderId="36" xfId="2" applyFont="1" applyBorder="1" applyAlignment="1">
      <alignment vertical="top" wrapText="1"/>
    </xf>
    <xf numFmtId="0" fontId="27" fillId="0" borderId="23" xfId="2" applyFont="1" applyBorder="1" applyAlignment="1">
      <alignment vertical="top" wrapText="1"/>
    </xf>
    <xf numFmtId="0" fontId="31" fillId="7" borderId="29" xfId="2" applyFont="1" applyFill="1" applyBorder="1" applyAlignment="1">
      <alignment vertical="top" wrapText="1"/>
    </xf>
    <xf numFmtId="0" fontId="0" fillId="0" borderId="40" xfId="0" applyBorder="1" applyAlignment="1">
      <alignment vertical="top" wrapText="1"/>
    </xf>
    <xf numFmtId="0" fontId="0" fillId="0" borderId="36" xfId="0" applyBorder="1" applyAlignment="1">
      <alignment vertical="top" wrapText="1"/>
    </xf>
    <xf numFmtId="0" fontId="0" fillId="0" borderId="23" xfId="0" applyBorder="1" applyAlignment="1">
      <alignment vertical="top" wrapText="1"/>
    </xf>
    <xf numFmtId="0" fontId="25" fillId="0" borderId="0" xfId="0" applyFont="1" applyAlignment="1">
      <alignment horizontal="left" vertical="top" wrapText="1"/>
    </xf>
    <xf numFmtId="0" fontId="26" fillId="0" borderId="0" xfId="0" applyFont="1" applyAlignment="1">
      <alignment vertical="top"/>
    </xf>
    <xf numFmtId="0" fontId="5" fillId="0" borderId="62" xfId="0" applyFont="1" applyBorder="1" applyAlignment="1">
      <alignment horizontal="center" vertical="center" textRotation="90" wrapText="1"/>
    </xf>
    <xf numFmtId="0" fontId="8" fillId="0" borderId="58" xfId="0" applyFont="1" applyBorder="1"/>
    <xf numFmtId="0" fontId="5" fillId="0" borderId="55" xfId="0" applyFont="1" applyFill="1" applyBorder="1" applyAlignment="1">
      <alignment horizontal="center" vertical="center" textRotation="90" wrapText="1"/>
    </xf>
    <xf numFmtId="0" fontId="8" fillId="0" borderId="38" xfId="0" applyFont="1" applyBorder="1"/>
    <xf numFmtId="0" fontId="5" fillId="0" borderId="6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49" xfId="0" applyFont="1" applyBorder="1" applyAlignment="1">
      <alignment horizontal="center" vertical="center"/>
    </xf>
    <xf numFmtId="0" fontId="5" fillId="0" borderId="64" xfId="0" applyFont="1" applyBorder="1" applyAlignment="1">
      <alignment horizontal="center" vertical="center"/>
    </xf>
    <xf numFmtId="0" fontId="4" fillId="0" borderId="1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56" xfId="0" applyFont="1" applyFill="1" applyBorder="1" applyAlignment="1">
      <alignment horizontal="center" vertical="center" textRotation="90" wrapText="1"/>
    </xf>
    <xf numFmtId="0" fontId="8" fillId="0" borderId="39" xfId="0" applyFont="1" applyBorder="1"/>
    <xf numFmtId="0" fontId="13" fillId="0" borderId="0" xfId="0" applyNumberFormat="1" applyFont="1" applyAlignment="1">
      <alignment vertical="top" wrapText="1"/>
    </xf>
    <xf numFmtId="0" fontId="19" fillId="0" borderId="0" xfId="0" applyFont="1" applyAlignment="1">
      <alignment vertical="top" wrapText="1"/>
    </xf>
    <xf numFmtId="0" fontId="5" fillId="0" borderId="57" xfId="0" applyFont="1" applyBorder="1" applyAlignment="1">
      <alignment vertical="top" wrapText="1"/>
    </xf>
    <xf numFmtId="0" fontId="8" fillId="0" borderId="16" xfId="0" applyFont="1" applyBorder="1" applyAlignment="1">
      <alignment vertical="top" wrapText="1"/>
    </xf>
    <xf numFmtId="0" fontId="8" fillId="0" borderId="58" xfId="0" applyFont="1" applyBorder="1" applyAlignment="1">
      <alignment vertical="top" wrapText="1"/>
    </xf>
    <xf numFmtId="0" fontId="2" fillId="0" borderId="45"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28" xfId="0" applyFont="1" applyBorder="1" applyAlignment="1">
      <alignment horizontal="center" vertical="center" textRotation="90" wrapText="1"/>
    </xf>
    <xf numFmtId="0" fontId="4" fillId="0" borderId="33" xfId="0" applyFont="1" applyBorder="1" applyAlignment="1">
      <alignment horizontal="center" vertical="center"/>
    </xf>
    <xf numFmtId="0" fontId="4" fillId="0" borderId="12" xfId="0" applyFont="1" applyBorder="1" applyAlignment="1">
      <alignment horizontal="center" vertical="center"/>
    </xf>
    <xf numFmtId="164" fontId="4" fillId="6" borderId="3" xfId="0" applyNumberFormat="1" applyFont="1" applyFill="1" applyBorder="1" applyAlignment="1">
      <alignment horizontal="right" vertical="top" wrapText="1"/>
    </xf>
    <xf numFmtId="164" fontId="8" fillId="6" borderId="4" xfId="0" applyNumberFormat="1" applyFont="1" applyFill="1" applyBorder="1" applyAlignment="1">
      <alignment vertical="top" wrapText="1"/>
    </xf>
    <xf numFmtId="164" fontId="8" fillId="6" borderId="5" xfId="0" applyNumberFormat="1" applyFont="1" applyFill="1" applyBorder="1" applyAlignment="1">
      <alignment vertical="top" wrapText="1"/>
    </xf>
    <xf numFmtId="164" fontId="5" fillId="0" borderId="37" xfId="0" applyNumberFormat="1" applyFont="1" applyBorder="1" applyAlignment="1">
      <alignment horizontal="left" vertical="top" wrapText="1"/>
    </xf>
    <xf numFmtId="164" fontId="8" fillId="0" borderId="41" xfId="0" applyNumberFormat="1" applyFont="1" applyBorder="1" applyAlignment="1">
      <alignment vertical="top" wrapText="1"/>
    </xf>
    <xf numFmtId="164" fontId="8" fillId="0" borderId="71" xfId="0" applyNumberFormat="1" applyFont="1" applyBorder="1" applyAlignment="1">
      <alignment vertical="top" wrapText="1"/>
    </xf>
    <xf numFmtId="0" fontId="5" fillId="7" borderId="33" xfId="2" applyFont="1" applyFill="1" applyBorder="1" applyAlignment="1">
      <alignment horizontal="left" vertical="top" wrapText="1"/>
    </xf>
    <xf numFmtId="0" fontId="5" fillId="7" borderId="24" xfId="2" applyFont="1" applyFill="1" applyBorder="1" applyAlignment="1">
      <alignment horizontal="left" vertical="top" wrapText="1"/>
    </xf>
    <xf numFmtId="164" fontId="23" fillId="5" borderId="3" xfId="0" applyNumberFormat="1" applyFont="1" applyFill="1" applyBorder="1" applyAlignment="1">
      <alignment horizontal="right" vertical="top" wrapText="1"/>
    </xf>
    <xf numFmtId="164" fontId="14" fillId="0" borderId="4" xfId="0" applyNumberFormat="1" applyFont="1" applyBorder="1" applyAlignment="1">
      <alignment vertical="top" wrapText="1"/>
    </xf>
    <xf numFmtId="164" fontId="14" fillId="0" borderId="61" xfId="0" applyNumberFormat="1" applyFont="1" applyBorder="1" applyAlignment="1">
      <alignment vertical="top" wrapText="1"/>
    </xf>
    <xf numFmtId="164" fontId="5" fillId="0" borderId="48" xfId="0" applyNumberFormat="1" applyFont="1" applyBorder="1" applyAlignment="1">
      <alignment horizontal="left" vertical="top" wrapText="1"/>
    </xf>
    <xf numFmtId="164" fontId="8" fillId="0" borderId="49" xfId="0" applyNumberFormat="1" applyFont="1" applyBorder="1" applyAlignment="1">
      <alignment vertical="top" wrapText="1"/>
    </xf>
    <xf numFmtId="164" fontId="8" fillId="0" borderId="64" xfId="0" applyNumberFormat="1" applyFont="1" applyBorder="1" applyAlignment="1">
      <alignment vertical="top" wrapText="1"/>
    </xf>
    <xf numFmtId="164" fontId="5" fillId="0" borderId="35" xfId="0" applyNumberFormat="1" applyFont="1" applyBorder="1" applyAlignment="1">
      <alignment horizontal="left" vertical="top" wrapText="1"/>
    </xf>
    <xf numFmtId="164" fontId="8" fillId="0" borderId="51" xfId="0" applyNumberFormat="1" applyFont="1" applyBorder="1" applyAlignment="1">
      <alignment vertical="top" wrapText="1"/>
    </xf>
    <xf numFmtId="164" fontId="8" fillId="0" borderId="53" xfId="0" applyNumberFormat="1" applyFont="1" applyBorder="1" applyAlignment="1">
      <alignment vertical="top" wrapText="1"/>
    </xf>
    <xf numFmtId="164" fontId="4" fillId="6" borderId="5" xfId="0" applyNumberFormat="1" applyFont="1" applyFill="1" applyBorder="1" applyAlignment="1">
      <alignment horizontal="right" vertical="top"/>
    </xf>
    <xf numFmtId="164" fontId="4" fillId="6" borderId="6" xfId="0" applyNumberFormat="1" applyFont="1" applyFill="1" applyBorder="1" applyAlignment="1">
      <alignment horizontal="right" vertical="top"/>
    </xf>
    <xf numFmtId="164" fontId="8" fillId="0" borderId="70" xfId="0" applyNumberFormat="1" applyFont="1" applyBorder="1" applyAlignment="1">
      <alignment vertical="top" wrapText="1"/>
    </xf>
    <xf numFmtId="164" fontId="5" fillId="4" borderId="35" xfId="0" applyNumberFormat="1" applyFont="1" applyFill="1" applyBorder="1" applyAlignment="1">
      <alignment horizontal="left" vertical="top" wrapText="1"/>
    </xf>
    <xf numFmtId="164" fontId="8" fillId="4" borderId="51" xfId="0" applyNumberFormat="1" applyFont="1" applyFill="1" applyBorder="1" applyAlignment="1">
      <alignment horizontal="left" vertical="top" wrapText="1"/>
    </xf>
    <xf numFmtId="164" fontId="8" fillId="4" borderId="53" xfId="0" applyNumberFormat="1" applyFont="1" applyFill="1" applyBorder="1" applyAlignment="1">
      <alignment horizontal="left" vertical="top" wrapText="1"/>
    </xf>
    <xf numFmtId="164" fontId="12" fillId="0" borderId="0" xfId="0" applyNumberFormat="1" applyFont="1" applyFill="1" applyBorder="1" applyAlignment="1">
      <alignment horizontal="center" vertical="top" wrapText="1"/>
    </xf>
    <xf numFmtId="164" fontId="8" fillId="0" borderId="0" xfId="0" applyNumberFormat="1" applyFont="1" applyAlignment="1">
      <alignment vertical="top" wrapText="1"/>
    </xf>
    <xf numFmtId="164" fontId="4" fillId="0" borderId="21" xfId="0" applyNumberFormat="1" applyFont="1" applyBorder="1" applyAlignment="1">
      <alignment horizontal="center" vertical="center" wrapText="1"/>
    </xf>
    <xf numFmtId="164" fontId="8" fillId="0" borderId="6" xfId="0" applyNumberFormat="1" applyFont="1" applyBorder="1" applyAlignment="1">
      <alignment vertical="center" wrapText="1"/>
    </xf>
    <xf numFmtId="164" fontId="8" fillId="0" borderId="7" xfId="0" applyNumberFormat="1" applyFont="1" applyBorder="1" applyAlignment="1">
      <alignment vertical="center" wrapText="1"/>
    </xf>
    <xf numFmtId="49" fontId="2" fillId="0" borderId="17" xfId="0" applyNumberFormat="1" applyFont="1" applyBorder="1" applyAlignment="1">
      <alignment horizontal="center" vertical="top" wrapText="1"/>
    </xf>
    <xf numFmtId="49" fontId="4" fillId="3" borderId="44" xfId="0" applyNumberFormat="1" applyFont="1" applyFill="1" applyBorder="1" applyAlignment="1">
      <alignment horizontal="center" vertical="top"/>
    </xf>
    <xf numFmtId="49" fontId="4" fillId="3" borderId="60" xfId="0" applyNumberFormat="1" applyFont="1" applyFill="1" applyBorder="1" applyAlignment="1">
      <alignment horizontal="center" vertical="top"/>
    </xf>
    <xf numFmtId="49" fontId="4" fillId="3" borderId="65" xfId="0" applyNumberFormat="1" applyFont="1" applyFill="1" applyBorder="1" applyAlignment="1">
      <alignment horizontal="center" vertical="top"/>
    </xf>
    <xf numFmtId="164" fontId="5" fillId="4" borderId="45" xfId="0" applyNumberFormat="1" applyFont="1" applyFill="1" applyBorder="1" applyAlignment="1">
      <alignment horizontal="left" vertical="top" wrapText="1"/>
    </xf>
    <xf numFmtId="0" fontId="19" fillId="0" borderId="28" xfId="0" applyFont="1" applyBorder="1" applyAlignment="1">
      <alignment horizontal="left" wrapText="1"/>
    </xf>
    <xf numFmtId="0" fontId="14" fillId="7" borderId="29" xfId="2" applyFont="1" applyFill="1" applyBorder="1" applyAlignment="1">
      <alignment horizontal="left" vertical="top" wrapText="1"/>
    </xf>
    <xf numFmtId="0" fontId="14" fillId="7" borderId="40" xfId="2" applyFont="1" applyFill="1" applyBorder="1" applyAlignment="1">
      <alignment horizontal="left" vertical="top" wrapText="1"/>
    </xf>
    <xf numFmtId="0" fontId="8" fillId="0" borderId="36" xfId="2" applyFont="1" applyBorder="1" applyAlignment="1">
      <alignment horizontal="left" vertical="top" wrapText="1"/>
    </xf>
    <xf numFmtId="0" fontId="8" fillId="0" borderId="23" xfId="2" applyFont="1" applyBorder="1" applyAlignment="1">
      <alignment horizontal="left" vertical="top" wrapText="1"/>
    </xf>
  </cellXfs>
  <cellStyles count="3">
    <cellStyle name="Įprastas" xfId="0" builtinId="0"/>
    <cellStyle name="Įprastas 2" xfId="1"/>
    <cellStyle name="Įprastas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abSelected="1" zoomScaleNormal="100" workbookViewId="0">
      <selection activeCell="I1" sqref="I1:M1"/>
    </sheetView>
  </sheetViews>
  <sheetFormatPr defaultColWidth="9.140625" defaultRowHeight="11.25" x14ac:dyDescent="0.2"/>
  <cols>
    <col min="1" max="1" width="2.7109375" style="1" customWidth="1"/>
    <col min="2" max="3" width="2.5703125" style="1" customWidth="1"/>
    <col min="4" max="4" width="24.28515625" style="1" customWidth="1"/>
    <col min="5" max="5" width="7.28515625" style="2" customWidth="1"/>
    <col min="6" max="6" width="4.42578125" style="1" customWidth="1"/>
    <col min="7" max="7" width="5.7109375" style="3" customWidth="1"/>
    <col min="8" max="8" width="7" style="1" customWidth="1"/>
    <col min="9" max="9" width="6.28515625" style="1" customWidth="1"/>
    <col min="10" max="10" width="6.7109375" style="1" customWidth="1"/>
    <col min="11" max="11" width="22.140625" style="1" customWidth="1"/>
    <col min="12" max="12" width="4.140625" style="4" customWidth="1"/>
    <col min="13" max="13" width="4.42578125" style="1" customWidth="1"/>
    <col min="14" max="14" width="15" style="5" customWidth="1"/>
    <col min="15" max="15" width="17.28515625" style="5" customWidth="1"/>
    <col min="16" max="16384" width="9.140625" style="5"/>
  </cols>
  <sheetData>
    <row r="1" spans="1:19" ht="43.9" customHeight="1" x14ac:dyDescent="0.2">
      <c r="A1" s="67"/>
      <c r="B1" s="67"/>
      <c r="C1" s="67"/>
      <c r="D1" s="67"/>
      <c r="E1" s="70"/>
      <c r="F1" s="67"/>
      <c r="G1" s="71"/>
      <c r="H1" s="67"/>
      <c r="I1" s="285"/>
      <c r="J1" s="286"/>
      <c r="K1" s="286"/>
      <c r="L1" s="286"/>
      <c r="M1" s="286"/>
      <c r="N1" s="68"/>
      <c r="O1" s="68"/>
    </row>
    <row r="2" spans="1:19" ht="14.25" customHeight="1" x14ac:dyDescent="0.2">
      <c r="D2" s="300" t="s">
        <v>88</v>
      </c>
      <c r="E2" s="301"/>
      <c r="F2" s="301"/>
      <c r="G2" s="301"/>
      <c r="H2" s="301"/>
      <c r="I2" s="301"/>
      <c r="J2" s="301"/>
      <c r="K2" s="301"/>
      <c r="L2" s="301"/>
      <c r="M2" s="301"/>
      <c r="N2" s="301"/>
    </row>
    <row r="3" spans="1:19" ht="16.5" customHeight="1" thickBot="1" x14ac:dyDescent="0.25">
      <c r="A3" s="6"/>
      <c r="B3" s="21"/>
      <c r="C3" s="21"/>
      <c r="D3" s="28" t="s">
        <v>33</v>
      </c>
      <c r="E3" s="28"/>
      <c r="F3" s="28"/>
      <c r="G3" s="28"/>
      <c r="H3" s="28"/>
      <c r="I3" s="28"/>
      <c r="J3" s="28"/>
      <c r="K3" s="24"/>
      <c r="L3" s="25"/>
      <c r="M3" s="25"/>
      <c r="N3" s="25"/>
      <c r="O3" s="25"/>
      <c r="P3" s="25"/>
      <c r="Q3" s="25"/>
      <c r="R3" s="25"/>
      <c r="S3" s="25"/>
    </row>
    <row r="4" spans="1:19" ht="36.75" customHeight="1" x14ac:dyDescent="0.2">
      <c r="A4" s="243" t="s">
        <v>0</v>
      </c>
      <c r="B4" s="246" t="s">
        <v>1</v>
      </c>
      <c r="C4" s="246" t="s">
        <v>2</v>
      </c>
      <c r="D4" s="252" t="s">
        <v>3</v>
      </c>
      <c r="E4" s="255" t="s">
        <v>4</v>
      </c>
      <c r="F4" s="258" t="s">
        <v>5</v>
      </c>
      <c r="G4" s="305" t="s">
        <v>6</v>
      </c>
      <c r="H4" s="295" t="s">
        <v>52</v>
      </c>
      <c r="I4" s="296"/>
      <c r="J4" s="297"/>
      <c r="K4" s="308" t="s">
        <v>68</v>
      </c>
      <c r="L4" s="309"/>
      <c r="M4" s="309"/>
      <c r="N4" s="302" t="s">
        <v>53</v>
      </c>
      <c r="O4" s="264" t="s">
        <v>45</v>
      </c>
    </row>
    <row r="5" spans="1:19" ht="15" customHeight="1" x14ac:dyDescent="0.2">
      <c r="A5" s="244"/>
      <c r="B5" s="247"/>
      <c r="C5" s="247"/>
      <c r="D5" s="253"/>
      <c r="E5" s="256"/>
      <c r="F5" s="259"/>
      <c r="G5" s="306"/>
      <c r="H5" s="287" t="s">
        <v>89</v>
      </c>
      <c r="I5" s="289" t="s">
        <v>90</v>
      </c>
      <c r="J5" s="298" t="s">
        <v>91</v>
      </c>
      <c r="K5" s="291" t="s">
        <v>3</v>
      </c>
      <c r="L5" s="293"/>
      <c r="M5" s="294"/>
      <c r="N5" s="303"/>
      <c r="O5" s="265"/>
    </row>
    <row r="6" spans="1:19" ht="108.6" customHeight="1" thickBot="1" x14ac:dyDescent="0.25">
      <c r="A6" s="245"/>
      <c r="B6" s="248"/>
      <c r="C6" s="248"/>
      <c r="D6" s="254"/>
      <c r="E6" s="257"/>
      <c r="F6" s="260"/>
      <c r="G6" s="307"/>
      <c r="H6" s="288"/>
      <c r="I6" s="290"/>
      <c r="J6" s="299"/>
      <c r="K6" s="292"/>
      <c r="L6" s="26" t="s">
        <v>46</v>
      </c>
      <c r="M6" s="27" t="s">
        <v>47</v>
      </c>
      <c r="N6" s="304"/>
      <c r="O6" s="266"/>
    </row>
    <row r="7" spans="1:19" ht="14.25" customHeight="1" thickBot="1" x14ac:dyDescent="0.25">
      <c r="A7" s="7" t="s">
        <v>7</v>
      </c>
      <c r="B7" s="251" t="s">
        <v>54</v>
      </c>
      <c r="C7" s="251"/>
      <c r="D7" s="251"/>
      <c r="E7" s="251"/>
      <c r="F7" s="251"/>
      <c r="G7" s="251"/>
      <c r="H7" s="251"/>
      <c r="I7" s="251"/>
      <c r="J7" s="251"/>
      <c r="K7" s="251"/>
      <c r="L7" s="251"/>
      <c r="M7" s="251"/>
      <c r="N7" s="263"/>
      <c r="O7" s="222"/>
    </row>
    <row r="8" spans="1:19" ht="14.25" customHeight="1" thickBot="1" x14ac:dyDescent="0.25">
      <c r="A8" s="8" t="s">
        <v>7</v>
      </c>
      <c r="B8" s="22" t="s">
        <v>7</v>
      </c>
      <c r="C8" s="249" t="s">
        <v>55</v>
      </c>
      <c r="D8" s="249"/>
      <c r="E8" s="249"/>
      <c r="F8" s="249"/>
      <c r="G8" s="249"/>
      <c r="H8" s="249"/>
      <c r="I8" s="249"/>
      <c r="J8" s="249"/>
      <c r="K8" s="249"/>
      <c r="L8" s="249"/>
      <c r="M8" s="250"/>
      <c r="N8" s="223"/>
      <c r="O8" s="224"/>
    </row>
    <row r="9" spans="1:19" ht="40.15" customHeight="1" thickBot="1" x14ac:dyDescent="0.25">
      <c r="A9" s="17"/>
      <c r="B9" s="92"/>
      <c r="C9" s="93"/>
      <c r="D9" s="96"/>
      <c r="E9" s="97"/>
      <c r="F9" s="97"/>
      <c r="G9" s="97"/>
      <c r="H9" s="98"/>
      <c r="I9" s="97"/>
      <c r="J9" s="97"/>
      <c r="K9" s="108" t="s">
        <v>92</v>
      </c>
      <c r="L9" s="99">
        <v>7</v>
      </c>
      <c r="M9" s="132">
        <v>16.100000000000001</v>
      </c>
      <c r="N9" s="94"/>
      <c r="O9" s="95"/>
    </row>
    <row r="10" spans="1:19" ht="37.15" customHeight="1" x14ac:dyDescent="0.2">
      <c r="A10" s="166" t="s">
        <v>7</v>
      </c>
      <c r="B10" s="205" t="s">
        <v>7</v>
      </c>
      <c r="C10" s="207" t="s">
        <v>7</v>
      </c>
      <c r="D10" s="194" t="s">
        <v>34</v>
      </c>
      <c r="E10" s="196" t="s">
        <v>31</v>
      </c>
      <c r="F10" s="178" t="s">
        <v>67</v>
      </c>
      <c r="G10" s="63" t="s">
        <v>28</v>
      </c>
      <c r="H10" s="30">
        <v>0</v>
      </c>
      <c r="I10" s="31">
        <v>0</v>
      </c>
      <c r="J10" s="32">
        <v>0</v>
      </c>
      <c r="K10" s="231" t="s">
        <v>36</v>
      </c>
      <c r="L10" s="133">
        <v>4</v>
      </c>
      <c r="M10" s="134">
        <v>23</v>
      </c>
      <c r="N10" s="281" t="s">
        <v>111</v>
      </c>
      <c r="O10" s="282"/>
    </row>
    <row r="11" spans="1:19" ht="45.6" customHeight="1" thickBot="1" x14ac:dyDescent="0.25">
      <c r="A11" s="167"/>
      <c r="B11" s="206"/>
      <c r="C11" s="208"/>
      <c r="D11" s="195"/>
      <c r="E11" s="197"/>
      <c r="F11" s="180"/>
      <c r="G11" s="64" t="s">
        <v>8</v>
      </c>
      <c r="H11" s="39">
        <v>0</v>
      </c>
      <c r="I11" s="40">
        <f>I10</f>
        <v>0</v>
      </c>
      <c r="J11" s="41">
        <f>J10</f>
        <v>0</v>
      </c>
      <c r="K11" s="233"/>
      <c r="L11" s="81"/>
      <c r="M11" s="90"/>
      <c r="N11" s="283"/>
      <c r="O11" s="284"/>
      <c r="P11" s="23"/>
    </row>
    <row r="12" spans="1:19" ht="36" customHeight="1" x14ac:dyDescent="0.2">
      <c r="A12" s="166" t="s">
        <v>7</v>
      </c>
      <c r="B12" s="205" t="s">
        <v>7</v>
      </c>
      <c r="C12" s="207" t="s">
        <v>9</v>
      </c>
      <c r="D12" s="194" t="s">
        <v>35</v>
      </c>
      <c r="E12" s="196" t="s">
        <v>31</v>
      </c>
      <c r="F12" s="178" t="s">
        <v>67</v>
      </c>
      <c r="G12" s="63" t="s">
        <v>28</v>
      </c>
      <c r="H12" s="30">
        <v>2</v>
      </c>
      <c r="I12" s="31">
        <v>2</v>
      </c>
      <c r="J12" s="32">
        <v>2</v>
      </c>
      <c r="K12" s="100" t="s">
        <v>42</v>
      </c>
      <c r="L12" s="133">
        <v>250</v>
      </c>
      <c r="M12" s="134">
        <v>200</v>
      </c>
      <c r="N12" s="169" t="s">
        <v>112</v>
      </c>
      <c r="O12" s="276"/>
      <c r="P12" s="20"/>
      <c r="Q12" s="19"/>
      <c r="R12" s="19"/>
      <c r="S12" s="19"/>
    </row>
    <row r="13" spans="1:19" ht="25.9" customHeight="1" x14ac:dyDescent="0.2">
      <c r="A13" s="168"/>
      <c r="B13" s="218"/>
      <c r="C13" s="234"/>
      <c r="D13" s="235"/>
      <c r="E13" s="229"/>
      <c r="F13" s="230"/>
      <c r="G13" s="65"/>
      <c r="H13" s="35"/>
      <c r="I13" s="36"/>
      <c r="J13" s="37"/>
      <c r="K13" s="261" t="s">
        <v>43</v>
      </c>
      <c r="L13" s="135">
        <v>220</v>
      </c>
      <c r="M13" s="136">
        <v>188</v>
      </c>
      <c r="N13" s="277"/>
      <c r="O13" s="278"/>
      <c r="P13" s="20"/>
      <c r="Q13" s="19"/>
      <c r="R13" s="19"/>
      <c r="S13" s="19"/>
    </row>
    <row r="14" spans="1:19" ht="30.6" customHeight="1" thickBot="1" x14ac:dyDescent="0.25">
      <c r="A14" s="167"/>
      <c r="B14" s="206"/>
      <c r="C14" s="208"/>
      <c r="D14" s="195"/>
      <c r="E14" s="197"/>
      <c r="F14" s="180"/>
      <c r="G14" s="64" t="s">
        <v>8</v>
      </c>
      <c r="H14" s="43">
        <f>SUM(H12:H13)</f>
        <v>2</v>
      </c>
      <c r="I14" s="40">
        <f>I12</f>
        <v>2</v>
      </c>
      <c r="J14" s="41">
        <f>J12</f>
        <v>2</v>
      </c>
      <c r="K14" s="262"/>
      <c r="L14" s="44"/>
      <c r="M14" s="137"/>
      <c r="N14" s="279"/>
      <c r="O14" s="280"/>
      <c r="P14" s="20"/>
      <c r="Q14" s="19"/>
      <c r="R14" s="19"/>
      <c r="S14" s="19"/>
    </row>
    <row r="15" spans="1:19" ht="31.15" customHeight="1" x14ac:dyDescent="0.2">
      <c r="A15" s="17" t="s">
        <v>7</v>
      </c>
      <c r="B15" s="45" t="s">
        <v>7</v>
      </c>
      <c r="C15" s="87" t="s">
        <v>26</v>
      </c>
      <c r="D15" s="194" t="s">
        <v>93</v>
      </c>
      <c r="E15" s="196" t="s">
        <v>31</v>
      </c>
      <c r="F15" s="178" t="s">
        <v>67</v>
      </c>
      <c r="G15" s="63" t="s">
        <v>28</v>
      </c>
      <c r="H15" s="30">
        <v>2</v>
      </c>
      <c r="I15" s="31">
        <v>2</v>
      </c>
      <c r="J15" s="32">
        <v>0</v>
      </c>
      <c r="K15" s="201" t="s">
        <v>73</v>
      </c>
      <c r="L15" s="33">
        <v>160</v>
      </c>
      <c r="M15" s="34">
        <v>0</v>
      </c>
      <c r="N15" s="169" t="s">
        <v>113</v>
      </c>
      <c r="O15" s="170"/>
      <c r="P15" s="20"/>
      <c r="Q15" s="19"/>
      <c r="R15" s="19"/>
      <c r="S15" s="19"/>
    </row>
    <row r="16" spans="1:19" ht="36" customHeight="1" thickBot="1" x14ac:dyDescent="0.25">
      <c r="A16" s="18"/>
      <c r="B16" s="46"/>
      <c r="C16" s="88"/>
      <c r="D16" s="195"/>
      <c r="E16" s="197"/>
      <c r="F16" s="180"/>
      <c r="G16" s="64" t="s">
        <v>8</v>
      </c>
      <c r="H16" s="43">
        <f>SUM(H15:H15)</f>
        <v>2</v>
      </c>
      <c r="I16" s="40">
        <f>I15</f>
        <v>2</v>
      </c>
      <c r="J16" s="41">
        <f>J15</f>
        <v>0</v>
      </c>
      <c r="K16" s="202"/>
      <c r="L16" s="42"/>
      <c r="M16" s="72"/>
      <c r="N16" s="173"/>
      <c r="O16" s="174"/>
      <c r="P16" s="20"/>
      <c r="Q16" s="19"/>
      <c r="R16" s="19"/>
      <c r="S16" s="19"/>
    </row>
    <row r="17" spans="1:19" ht="172.9" customHeight="1" x14ac:dyDescent="0.2">
      <c r="A17" s="17" t="s">
        <v>7</v>
      </c>
      <c r="B17" s="45" t="s">
        <v>7</v>
      </c>
      <c r="C17" s="87" t="s">
        <v>27</v>
      </c>
      <c r="D17" s="194" t="s">
        <v>72</v>
      </c>
      <c r="E17" s="196" t="s">
        <v>31</v>
      </c>
      <c r="F17" s="178" t="s">
        <v>67</v>
      </c>
      <c r="G17" s="63" t="s">
        <v>28</v>
      </c>
      <c r="H17" s="30">
        <v>6</v>
      </c>
      <c r="I17" s="31">
        <v>3.9</v>
      </c>
      <c r="J17" s="32">
        <v>3.9</v>
      </c>
      <c r="K17" s="201" t="s">
        <v>74</v>
      </c>
      <c r="L17" s="33">
        <v>1</v>
      </c>
      <c r="M17" s="33">
        <v>1</v>
      </c>
      <c r="N17" s="181" t="s">
        <v>114</v>
      </c>
      <c r="O17" s="182"/>
      <c r="P17" s="20"/>
      <c r="Q17" s="19"/>
      <c r="R17" s="19"/>
      <c r="S17" s="19"/>
    </row>
    <row r="18" spans="1:19" ht="15.6" customHeight="1" thickBot="1" x14ac:dyDescent="0.25">
      <c r="A18" s="18"/>
      <c r="B18" s="46"/>
      <c r="C18" s="88"/>
      <c r="D18" s="195"/>
      <c r="E18" s="197"/>
      <c r="F18" s="180"/>
      <c r="G18" s="64" t="s">
        <v>8</v>
      </c>
      <c r="H18" s="43">
        <f>SUM(H17:H17)</f>
        <v>6</v>
      </c>
      <c r="I18" s="40">
        <f>I17</f>
        <v>3.9</v>
      </c>
      <c r="J18" s="41">
        <f>J17</f>
        <v>3.9</v>
      </c>
      <c r="K18" s="202"/>
      <c r="L18" s="42"/>
      <c r="M18" s="72"/>
      <c r="N18" s="185"/>
      <c r="O18" s="186"/>
      <c r="P18" s="20"/>
      <c r="Q18" s="19"/>
      <c r="R18" s="19"/>
      <c r="S18" s="19"/>
    </row>
    <row r="19" spans="1:19" ht="35.450000000000003" customHeight="1" x14ac:dyDescent="0.2">
      <c r="A19" s="17" t="s">
        <v>7</v>
      </c>
      <c r="B19" s="45" t="s">
        <v>7</v>
      </c>
      <c r="C19" s="87" t="s">
        <v>30</v>
      </c>
      <c r="D19" s="194" t="s">
        <v>44</v>
      </c>
      <c r="E19" s="196" t="s">
        <v>31</v>
      </c>
      <c r="F19" s="178" t="s">
        <v>67</v>
      </c>
      <c r="G19" s="63" t="s">
        <v>28</v>
      </c>
      <c r="H19" s="30">
        <v>1</v>
      </c>
      <c r="I19" s="31">
        <v>1</v>
      </c>
      <c r="J19" s="32">
        <v>0.9</v>
      </c>
      <c r="K19" s="201" t="s">
        <v>39</v>
      </c>
      <c r="L19" s="33">
        <v>1</v>
      </c>
      <c r="M19" s="33">
        <v>1</v>
      </c>
      <c r="N19" s="169" t="s">
        <v>115</v>
      </c>
      <c r="O19" s="170"/>
      <c r="P19" s="20"/>
      <c r="Q19" s="19"/>
      <c r="R19" s="19"/>
      <c r="S19" s="19"/>
    </row>
    <row r="20" spans="1:19" ht="20.45" customHeight="1" thickBot="1" x14ac:dyDescent="0.25">
      <c r="A20" s="18"/>
      <c r="B20" s="46"/>
      <c r="C20" s="88"/>
      <c r="D20" s="195"/>
      <c r="E20" s="197"/>
      <c r="F20" s="180"/>
      <c r="G20" s="64" t="s">
        <v>8</v>
      </c>
      <c r="H20" s="43">
        <f>SUM(H19:H19)</f>
        <v>1</v>
      </c>
      <c r="I20" s="40">
        <f>I19</f>
        <v>1</v>
      </c>
      <c r="J20" s="41">
        <f>J19</f>
        <v>0.9</v>
      </c>
      <c r="K20" s="202"/>
      <c r="L20" s="42"/>
      <c r="M20" s="69"/>
      <c r="N20" s="173"/>
      <c r="O20" s="174"/>
      <c r="P20" s="20"/>
      <c r="Q20" s="19"/>
      <c r="R20" s="19"/>
      <c r="S20" s="19"/>
    </row>
    <row r="21" spans="1:19" ht="34.15" customHeight="1" x14ac:dyDescent="0.2">
      <c r="A21" s="166" t="s">
        <v>7</v>
      </c>
      <c r="B21" s="205" t="s">
        <v>7</v>
      </c>
      <c r="C21" s="207" t="s">
        <v>40</v>
      </c>
      <c r="D21" s="194" t="s">
        <v>56</v>
      </c>
      <c r="E21" s="196" t="s">
        <v>31</v>
      </c>
      <c r="F21" s="178" t="s">
        <v>67</v>
      </c>
      <c r="G21" s="63" t="s">
        <v>28</v>
      </c>
      <c r="H21" s="30">
        <v>5.5</v>
      </c>
      <c r="I21" s="31">
        <v>5.5</v>
      </c>
      <c r="J21" s="32">
        <v>5.5</v>
      </c>
      <c r="K21" s="231" t="s">
        <v>37</v>
      </c>
      <c r="L21" s="47">
        <v>25</v>
      </c>
      <c r="M21" s="128" t="s">
        <v>124</v>
      </c>
      <c r="N21" s="169" t="s">
        <v>116</v>
      </c>
      <c r="O21" s="170"/>
      <c r="P21" s="20"/>
      <c r="Q21" s="19"/>
      <c r="R21" s="19"/>
      <c r="S21" s="19"/>
    </row>
    <row r="22" spans="1:19" ht="17.45" customHeight="1" x14ac:dyDescent="0.2">
      <c r="A22" s="168"/>
      <c r="B22" s="218"/>
      <c r="C22" s="234"/>
      <c r="D22" s="235"/>
      <c r="E22" s="229"/>
      <c r="F22" s="230"/>
      <c r="G22" s="65"/>
      <c r="H22" s="35"/>
      <c r="I22" s="36"/>
      <c r="J22" s="37"/>
      <c r="K22" s="232"/>
      <c r="L22" s="38"/>
      <c r="M22" s="89"/>
      <c r="N22" s="171"/>
      <c r="O22" s="172"/>
      <c r="P22" s="20"/>
      <c r="Q22" s="19"/>
      <c r="R22" s="19"/>
      <c r="S22" s="19"/>
    </row>
    <row r="23" spans="1:19" ht="29.45" customHeight="1" thickBot="1" x14ac:dyDescent="0.25">
      <c r="A23" s="167"/>
      <c r="B23" s="206"/>
      <c r="C23" s="208"/>
      <c r="D23" s="195"/>
      <c r="E23" s="197"/>
      <c r="F23" s="180"/>
      <c r="G23" s="64" t="s">
        <v>8</v>
      </c>
      <c r="H23" s="43">
        <f>SUM(H21:H22)</f>
        <v>5.5</v>
      </c>
      <c r="I23" s="40">
        <f>I21</f>
        <v>5.5</v>
      </c>
      <c r="J23" s="41">
        <f>J21</f>
        <v>5.5</v>
      </c>
      <c r="K23" s="233"/>
      <c r="L23" s="42"/>
      <c r="M23" s="69"/>
      <c r="N23" s="173"/>
      <c r="O23" s="174"/>
      <c r="P23" s="20"/>
      <c r="Q23" s="19"/>
      <c r="R23" s="19"/>
      <c r="S23" s="19"/>
    </row>
    <row r="24" spans="1:19" ht="13.5" customHeight="1" x14ac:dyDescent="0.2">
      <c r="A24" s="166" t="s">
        <v>7</v>
      </c>
      <c r="B24" s="205" t="s">
        <v>7</v>
      </c>
      <c r="C24" s="207" t="s">
        <v>41</v>
      </c>
      <c r="D24" s="194" t="s">
        <v>66</v>
      </c>
      <c r="E24" s="196" t="s">
        <v>31</v>
      </c>
      <c r="F24" s="178" t="s">
        <v>67</v>
      </c>
      <c r="G24" s="63" t="s">
        <v>28</v>
      </c>
      <c r="H24" s="30">
        <v>430</v>
      </c>
      <c r="I24" s="123">
        <v>940.08</v>
      </c>
      <c r="J24" s="32">
        <v>707.5</v>
      </c>
      <c r="K24" s="201"/>
      <c r="L24" s="33" t="s">
        <v>32</v>
      </c>
      <c r="M24" s="33" t="s">
        <v>32</v>
      </c>
      <c r="N24" s="169" t="s">
        <v>117</v>
      </c>
      <c r="O24" s="170"/>
      <c r="P24" s="20"/>
      <c r="Q24" s="19"/>
      <c r="R24" s="19"/>
      <c r="S24" s="19"/>
    </row>
    <row r="25" spans="1:19" ht="70.150000000000006" customHeight="1" thickBot="1" x14ac:dyDescent="0.25">
      <c r="A25" s="167"/>
      <c r="B25" s="206"/>
      <c r="C25" s="208"/>
      <c r="D25" s="195"/>
      <c r="E25" s="197"/>
      <c r="F25" s="180"/>
      <c r="G25" s="64" t="s">
        <v>8</v>
      </c>
      <c r="H25" s="43">
        <f>SUM(H24:H24)</f>
        <v>430</v>
      </c>
      <c r="I25" s="124">
        <f>SUM(I24:I24)</f>
        <v>940.08</v>
      </c>
      <c r="J25" s="48">
        <f>SUM(J24:J24)</f>
        <v>707.5</v>
      </c>
      <c r="K25" s="202"/>
      <c r="L25" s="42"/>
      <c r="M25" s="69"/>
      <c r="N25" s="173"/>
      <c r="O25" s="174"/>
      <c r="P25" s="20"/>
      <c r="Q25" s="19"/>
      <c r="R25" s="19"/>
      <c r="S25" s="19"/>
    </row>
    <row r="26" spans="1:19" ht="37.15" customHeight="1" x14ac:dyDescent="0.2">
      <c r="A26" s="166" t="s">
        <v>7</v>
      </c>
      <c r="B26" s="205" t="s">
        <v>7</v>
      </c>
      <c r="C26" s="207" t="s">
        <v>75</v>
      </c>
      <c r="D26" s="194" t="s">
        <v>76</v>
      </c>
      <c r="E26" s="196" t="s">
        <v>31</v>
      </c>
      <c r="F26" s="178" t="s">
        <v>67</v>
      </c>
      <c r="G26" s="63" t="s">
        <v>28</v>
      </c>
      <c r="H26" s="30">
        <v>2</v>
      </c>
      <c r="I26" s="31">
        <v>0.9</v>
      </c>
      <c r="J26" s="32">
        <v>0.8</v>
      </c>
      <c r="K26" s="201" t="s">
        <v>77</v>
      </c>
      <c r="L26" s="33">
        <v>2</v>
      </c>
      <c r="M26" s="34">
        <v>2</v>
      </c>
      <c r="N26" s="169" t="s">
        <v>118</v>
      </c>
      <c r="O26" s="170"/>
      <c r="P26" s="20"/>
      <c r="Q26" s="19"/>
      <c r="R26" s="19"/>
      <c r="S26" s="19"/>
    </row>
    <row r="27" spans="1:19" ht="174.6" customHeight="1" thickBot="1" x14ac:dyDescent="0.25">
      <c r="A27" s="167"/>
      <c r="B27" s="206"/>
      <c r="C27" s="208"/>
      <c r="D27" s="195"/>
      <c r="E27" s="197"/>
      <c r="F27" s="180"/>
      <c r="G27" s="64" t="s">
        <v>8</v>
      </c>
      <c r="H27" s="43">
        <f>SUM(H26:H26)</f>
        <v>2</v>
      </c>
      <c r="I27" s="48">
        <f>SUM(I26:I26)</f>
        <v>0.9</v>
      </c>
      <c r="J27" s="48">
        <f>SUM(J26:J26)</f>
        <v>0.8</v>
      </c>
      <c r="K27" s="202"/>
      <c r="L27" s="42"/>
      <c r="M27" s="72"/>
      <c r="N27" s="173"/>
      <c r="O27" s="174"/>
      <c r="P27" s="20"/>
      <c r="Q27" s="19"/>
      <c r="R27" s="19"/>
      <c r="S27" s="19"/>
    </row>
    <row r="28" spans="1:19" ht="20.45" customHeight="1" x14ac:dyDescent="0.2">
      <c r="A28" s="166" t="s">
        <v>7</v>
      </c>
      <c r="B28" s="205" t="s">
        <v>7</v>
      </c>
      <c r="C28" s="207" t="s">
        <v>94</v>
      </c>
      <c r="D28" s="194" t="s">
        <v>96</v>
      </c>
      <c r="E28" s="196" t="s">
        <v>31</v>
      </c>
      <c r="F28" s="178" t="s">
        <v>67</v>
      </c>
      <c r="G28" s="63" t="s">
        <v>28</v>
      </c>
      <c r="H28" s="30">
        <v>200</v>
      </c>
      <c r="I28" s="31">
        <v>154</v>
      </c>
      <c r="J28" s="32">
        <v>145.9</v>
      </c>
      <c r="K28" s="201" t="s">
        <v>95</v>
      </c>
      <c r="L28" s="33">
        <v>1</v>
      </c>
      <c r="M28" s="34">
        <v>1</v>
      </c>
      <c r="N28" s="169" t="s">
        <v>125</v>
      </c>
      <c r="O28" s="170"/>
      <c r="P28" s="20"/>
      <c r="Q28" s="19"/>
      <c r="R28" s="19"/>
      <c r="S28" s="19"/>
    </row>
    <row r="29" spans="1:19" ht="179.45" customHeight="1" thickBot="1" x14ac:dyDescent="0.25">
      <c r="A29" s="167"/>
      <c r="B29" s="206"/>
      <c r="C29" s="208"/>
      <c r="D29" s="195"/>
      <c r="E29" s="197"/>
      <c r="F29" s="180"/>
      <c r="G29" s="64" t="s">
        <v>8</v>
      </c>
      <c r="H29" s="43">
        <f>SUM(H28:H28)</f>
        <v>200</v>
      </c>
      <c r="I29" s="48">
        <f>SUM(I28:I28)</f>
        <v>154</v>
      </c>
      <c r="J29" s="48">
        <f>SUM(J28:J28)</f>
        <v>145.9</v>
      </c>
      <c r="K29" s="202"/>
      <c r="L29" s="42"/>
      <c r="M29" s="72"/>
      <c r="N29" s="173"/>
      <c r="O29" s="174"/>
      <c r="P29" s="20"/>
      <c r="Q29" s="19"/>
      <c r="R29" s="19"/>
      <c r="S29" s="19"/>
    </row>
    <row r="30" spans="1:19" ht="18" customHeight="1" thickBot="1" x14ac:dyDescent="0.25">
      <c r="A30" s="8" t="s">
        <v>7</v>
      </c>
      <c r="B30" s="49"/>
      <c r="C30" s="226" t="s">
        <v>10</v>
      </c>
      <c r="D30" s="227"/>
      <c r="E30" s="227"/>
      <c r="F30" s="227"/>
      <c r="G30" s="228"/>
      <c r="H30" s="50">
        <f>H23+H20+H14+H11+H25+H18+H16+H27+H29</f>
        <v>648.5</v>
      </c>
      <c r="I30" s="50">
        <f t="shared" ref="I30:J30" si="0">I23+I20+I14+I11+I25+I18+I16+I27+I29</f>
        <v>1109.3800000000001</v>
      </c>
      <c r="J30" s="50">
        <f t="shared" si="0"/>
        <v>866.49999999999989</v>
      </c>
      <c r="K30" s="51"/>
      <c r="L30" s="52"/>
      <c r="M30" s="52"/>
      <c r="N30" s="274"/>
      <c r="O30" s="275"/>
      <c r="P30" s="19"/>
      <c r="Q30" s="19"/>
      <c r="R30" s="19"/>
      <c r="S30" s="19"/>
    </row>
    <row r="31" spans="1:19" ht="19.149999999999999" customHeight="1" thickBot="1" x14ac:dyDescent="0.25">
      <c r="A31" s="29" t="s">
        <v>9</v>
      </c>
      <c r="B31" s="273" t="s">
        <v>97</v>
      </c>
      <c r="C31" s="273"/>
      <c r="D31" s="273"/>
      <c r="E31" s="273"/>
      <c r="F31" s="273"/>
      <c r="G31" s="273"/>
      <c r="H31" s="273"/>
      <c r="I31" s="273"/>
      <c r="J31" s="273"/>
      <c r="K31" s="273"/>
      <c r="L31" s="273"/>
      <c r="M31" s="273"/>
      <c r="N31" s="269"/>
      <c r="O31" s="270"/>
      <c r="P31" s="19"/>
      <c r="Q31" s="19"/>
      <c r="R31" s="19"/>
      <c r="S31" s="19"/>
    </row>
    <row r="32" spans="1:19" ht="22.15" customHeight="1" thickBot="1" x14ac:dyDescent="0.25">
      <c r="A32" s="8" t="s">
        <v>9</v>
      </c>
      <c r="B32" s="53" t="s">
        <v>7</v>
      </c>
      <c r="C32" s="198" t="s">
        <v>98</v>
      </c>
      <c r="D32" s="199"/>
      <c r="E32" s="199"/>
      <c r="F32" s="199"/>
      <c r="G32" s="199"/>
      <c r="H32" s="199"/>
      <c r="I32" s="199"/>
      <c r="J32" s="199"/>
      <c r="K32" s="199"/>
      <c r="L32" s="199"/>
      <c r="M32" s="200"/>
      <c r="N32" s="271"/>
      <c r="O32" s="272"/>
      <c r="P32" s="19"/>
      <c r="Q32" s="19"/>
      <c r="R32" s="19"/>
      <c r="S32" s="19"/>
    </row>
    <row r="33" spans="1:19" ht="16.899999999999999" customHeight="1" thickBot="1" x14ac:dyDescent="0.25">
      <c r="A33" s="9"/>
      <c r="B33" s="53"/>
      <c r="C33" s="127"/>
      <c r="D33" s="151"/>
      <c r="E33" s="151"/>
      <c r="F33" s="151"/>
      <c r="G33" s="151"/>
      <c r="H33" s="151"/>
      <c r="I33" s="151"/>
      <c r="J33" s="151"/>
      <c r="K33" s="101" t="s">
        <v>99</v>
      </c>
      <c r="L33" s="102" t="s">
        <v>100</v>
      </c>
      <c r="M33" s="138" t="s">
        <v>127</v>
      </c>
      <c r="N33" s="238"/>
      <c r="O33" s="239"/>
      <c r="P33" s="19"/>
      <c r="Q33" s="19"/>
      <c r="R33" s="19"/>
      <c r="S33" s="19"/>
    </row>
    <row r="34" spans="1:19" ht="14.25" customHeight="1" x14ac:dyDescent="0.2">
      <c r="A34" s="166" t="s">
        <v>9</v>
      </c>
      <c r="B34" s="205" t="s">
        <v>7</v>
      </c>
      <c r="C34" s="189" t="s">
        <v>7</v>
      </c>
      <c r="D34" s="175" t="s">
        <v>57</v>
      </c>
      <c r="E34" s="196" t="s">
        <v>31</v>
      </c>
      <c r="F34" s="178" t="s">
        <v>29</v>
      </c>
      <c r="G34" s="63" t="s">
        <v>28</v>
      </c>
      <c r="H34" s="54">
        <v>0.7</v>
      </c>
      <c r="I34" s="55">
        <v>0.7</v>
      </c>
      <c r="J34" s="32"/>
      <c r="K34" s="201" t="s">
        <v>101</v>
      </c>
      <c r="L34" s="203" t="s">
        <v>32</v>
      </c>
      <c r="M34" s="236" t="s">
        <v>32</v>
      </c>
      <c r="N34" s="221" t="s">
        <v>129</v>
      </c>
      <c r="O34" s="267"/>
      <c r="P34" s="20"/>
      <c r="Q34" s="19"/>
      <c r="R34" s="19"/>
      <c r="S34" s="19"/>
    </row>
    <row r="35" spans="1:19" ht="42" customHeight="1" thickBot="1" x14ac:dyDescent="0.25">
      <c r="A35" s="167"/>
      <c r="B35" s="206"/>
      <c r="C35" s="191"/>
      <c r="D35" s="177"/>
      <c r="E35" s="197"/>
      <c r="F35" s="180"/>
      <c r="G35" s="64" t="s">
        <v>8</v>
      </c>
      <c r="H35" s="56">
        <f>H34*1</f>
        <v>0.7</v>
      </c>
      <c r="I35" s="56">
        <f t="shared" ref="I35:J35" si="1">I34*1</f>
        <v>0.7</v>
      </c>
      <c r="J35" s="56">
        <f t="shared" si="1"/>
        <v>0</v>
      </c>
      <c r="K35" s="202"/>
      <c r="L35" s="204"/>
      <c r="M35" s="237"/>
      <c r="N35" s="268"/>
      <c r="O35" s="266"/>
      <c r="P35" s="20"/>
      <c r="Q35" s="19"/>
      <c r="R35" s="19"/>
      <c r="S35" s="19"/>
    </row>
    <row r="36" spans="1:19" ht="40.15" customHeight="1" x14ac:dyDescent="0.2">
      <c r="A36" s="166" t="s">
        <v>9</v>
      </c>
      <c r="B36" s="205" t="s">
        <v>7</v>
      </c>
      <c r="C36" s="189" t="s">
        <v>40</v>
      </c>
      <c r="D36" s="175" t="s">
        <v>85</v>
      </c>
      <c r="E36" s="178" t="s">
        <v>31</v>
      </c>
      <c r="F36" s="178" t="s">
        <v>29</v>
      </c>
      <c r="G36" s="145" t="s">
        <v>28</v>
      </c>
      <c r="H36" s="54">
        <v>3.3</v>
      </c>
      <c r="I36" s="55">
        <v>49.3</v>
      </c>
      <c r="J36" s="32">
        <v>48.8</v>
      </c>
      <c r="K36" s="84" t="s">
        <v>86</v>
      </c>
      <c r="L36" s="85" t="s">
        <v>32</v>
      </c>
      <c r="M36" s="129" t="s">
        <v>32</v>
      </c>
      <c r="N36" s="169" t="s">
        <v>119</v>
      </c>
      <c r="O36" s="170"/>
      <c r="P36" s="20"/>
      <c r="Q36" s="19"/>
      <c r="R36" s="19"/>
      <c r="S36" s="19"/>
    </row>
    <row r="37" spans="1:19" ht="107.45" customHeight="1" thickBot="1" x14ac:dyDescent="0.25">
      <c r="A37" s="167"/>
      <c r="B37" s="206"/>
      <c r="C37" s="191"/>
      <c r="D37" s="177"/>
      <c r="E37" s="180"/>
      <c r="F37" s="180"/>
      <c r="G37" s="73" t="s">
        <v>8</v>
      </c>
      <c r="H37" s="56">
        <f>H36*1</f>
        <v>3.3</v>
      </c>
      <c r="I37" s="56">
        <f t="shared" ref="I37:J37" si="2">I36*1</f>
        <v>49.3</v>
      </c>
      <c r="J37" s="56">
        <f t="shared" si="2"/>
        <v>48.8</v>
      </c>
      <c r="K37" s="82" t="s">
        <v>87</v>
      </c>
      <c r="L37" s="83" t="s">
        <v>32</v>
      </c>
      <c r="M37" s="131" t="s">
        <v>32</v>
      </c>
      <c r="N37" s="173"/>
      <c r="O37" s="174"/>
      <c r="P37" s="20"/>
      <c r="Q37" s="19"/>
      <c r="R37" s="19"/>
      <c r="S37" s="19"/>
    </row>
    <row r="38" spans="1:19" ht="18" customHeight="1" thickBot="1" x14ac:dyDescent="0.25">
      <c r="A38" s="8" t="s">
        <v>9</v>
      </c>
      <c r="B38" s="49"/>
      <c r="C38" s="226" t="s">
        <v>10</v>
      </c>
      <c r="D38" s="227"/>
      <c r="E38" s="227"/>
      <c r="F38" s="227"/>
      <c r="G38" s="228"/>
      <c r="H38" s="50">
        <f>H35+H37</f>
        <v>4</v>
      </c>
      <c r="I38" s="50">
        <f t="shared" ref="I38:J38" si="3">I35+I37</f>
        <v>50</v>
      </c>
      <c r="J38" s="50">
        <f t="shared" si="3"/>
        <v>48.8</v>
      </c>
      <c r="K38" s="51"/>
      <c r="L38" s="52"/>
      <c r="M38" s="52"/>
      <c r="N38" s="91"/>
      <c r="O38" s="76"/>
      <c r="P38" s="20"/>
      <c r="Q38" s="19"/>
      <c r="R38" s="19"/>
      <c r="S38" s="19"/>
    </row>
    <row r="39" spans="1:19" ht="18" customHeight="1" thickBot="1" x14ac:dyDescent="0.25">
      <c r="A39" s="8" t="s">
        <v>9</v>
      </c>
      <c r="B39" s="53" t="s">
        <v>9</v>
      </c>
      <c r="C39" s="198" t="s">
        <v>103</v>
      </c>
      <c r="D39" s="199"/>
      <c r="E39" s="240"/>
      <c r="F39" s="240"/>
      <c r="G39" s="199"/>
      <c r="H39" s="199"/>
      <c r="I39" s="199"/>
      <c r="J39" s="199"/>
      <c r="K39" s="199"/>
      <c r="L39" s="199"/>
      <c r="M39" s="199"/>
      <c r="N39" s="91"/>
      <c r="O39" s="76"/>
      <c r="P39" s="20"/>
      <c r="Q39" s="19"/>
      <c r="R39" s="19"/>
      <c r="S39" s="19"/>
    </row>
    <row r="40" spans="1:19" ht="16.899999999999999" customHeight="1" x14ac:dyDescent="0.2">
      <c r="A40" s="166" t="s">
        <v>9</v>
      </c>
      <c r="B40" s="205" t="s">
        <v>9</v>
      </c>
      <c r="C40" s="189" t="s">
        <v>7</v>
      </c>
      <c r="D40" s="175" t="s">
        <v>104</v>
      </c>
      <c r="E40" s="178" t="s">
        <v>31</v>
      </c>
      <c r="F40" s="178" t="s">
        <v>105</v>
      </c>
      <c r="G40" s="145" t="s">
        <v>28</v>
      </c>
      <c r="H40" s="54">
        <v>610</v>
      </c>
      <c r="I40" s="106">
        <v>610</v>
      </c>
      <c r="J40" s="32">
        <v>598</v>
      </c>
      <c r="K40" s="187" t="s">
        <v>106</v>
      </c>
      <c r="L40" s="146">
        <v>50</v>
      </c>
      <c r="M40" s="129" t="s">
        <v>126</v>
      </c>
      <c r="N40" s="181" t="s">
        <v>120</v>
      </c>
      <c r="O40" s="182"/>
      <c r="P40" s="20"/>
      <c r="Q40" s="19"/>
      <c r="R40" s="19"/>
      <c r="S40" s="19"/>
    </row>
    <row r="41" spans="1:19" ht="22.15" customHeight="1" x14ac:dyDescent="0.2">
      <c r="A41" s="168"/>
      <c r="B41" s="218"/>
      <c r="C41" s="190"/>
      <c r="D41" s="176"/>
      <c r="E41" s="179"/>
      <c r="F41" s="179"/>
      <c r="G41" s="147" t="s">
        <v>28</v>
      </c>
      <c r="H41" s="103">
        <v>3.7</v>
      </c>
      <c r="I41" s="107">
        <v>3.7</v>
      </c>
      <c r="J41" s="103">
        <v>3.7</v>
      </c>
      <c r="K41" s="188"/>
      <c r="L41" s="104"/>
      <c r="M41" s="130"/>
      <c r="N41" s="183"/>
      <c r="O41" s="184"/>
      <c r="P41" s="20"/>
      <c r="Q41" s="19"/>
      <c r="R41" s="19"/>
      <c r="S41" s="19"/>
    </row>
    <row r="42" spans="1:19" ht="28.15" customHeight="1" x14ac:dyDescent="0.2">
      <c r="A42" s="168"/>
      <c r="B42" s="218"/>
      <c r="C42" s="190"/>
      <c r="D42" s="176"/>
      <c r="E42" s="179"/>
      <c r="F42" s="179"/>
      <c r="G42" s="147"/>
      <c r="H42" s="103"/>
      <c r="I42" s="107"/>
      <c r="J42" s="103"/>
      <c r="K42" s="148" t="s">
        <v>107</v>
      </c>
      <c r="L42" s="104" t="s">
        <v>32</v>
      </c>
      <c r="M42" s="130" t="s">
        <v>32</v>
      </c>
      <c r="N42" s="183"/>
      <c r="O42" s="184"/>
      <c r="P42" s="20"/>
      <c r="Q42" s="19"/>
      <c r="R42" s="19"/>
      <c r="S42" s="19"/>
    </row>
    <row r="43" spans="1:19" ht="39" customHeight="1" thickBot="1" x14ac:dyDescent="0.25">
      <c r="A43" s="167"/>
      <c r="B43" s="206"/>
      <c r="C43" s="191"/>
      <c r="D43" s="177"/>
      <c r="E43" s="180"/>
      <c r="F43" s="180"/>
      <c r="G43" s="149" t="s">
        <v>8</v>
      </c>
      <c r="H43" s="105">
        <f>H40+H41</f>
        <v>613.70000000000005</v>
      </c>
      <c r="I43" s="105">
        <f t="shared" ref="I43:J43" si="4">I40+I41</f>
        <v>613.70000000000005</v>
      </c>
      <c r="J43" s="105">
        <f t="shared" si="4"/>
        <v>601.70000000000005</v>
      </c>
      <c r="K43" s="150" t="s">
        <v>108</v>
      </c>
      <c r="L43" s="83" t="s">
        <v>32</v>
      </c>
      <c r="M43" s="131" t="s">
        <v>32</v>
      </c>
      <c r="N43" s="185"/>
      <c r="O43" s="186"/>
      <c r="P43" s="20"/>
      <c r="Q43" s="19"/>
      <c r="R43" s="19"/>
      <c r="S43" s="19"/>
    </row>
    <row r="44" spans="1:19" ht="18.600000000000001" customHeight="1" thickBot="1" x14ac:dyDescent="0.25">
      <c r="A44" s="7" t="s">
        <v>27</v>
      </c>
      <c r="B44" s="209" t="s">
        <v>102</v>
      </c>
      <c r="C44" s="210"/>
      <c r="D44" s="210"/>
      <c r="E44" s="210"/>
      <c r="F44" s="210"/>
      <c r="G44" s="210"/>
      <c r="H44" s="210"/>
      <c r="I44" s="210"/>
      <c r="J44" s="210"/>
      <c r="K44" s="210"/>
      <c r="L44" s="210"/>
      <c r="M44" s="211"/>
      <c r="N44" s="77"/>
      <c r="O44" s="76"/>
      <c r="P44" s="20"/>
      <c r="Q44" s="19"/>
      <c r="R44" s="19"/>
      <c r="S44" s="19"/>
    </row>
    <row r="45" spans="1:19" ht="15" customHeight="1" thickBot="1" x14ac:dyDescent="0.25">
      <c r="A45" s="8" t="s">
        <v>27</v>
      </c>
      <c r="B45" s="53" t="s">
        <v>7</v>
      </c>
      <c r="C45" s="198" t="s">
        <v>78</v>
      </c>
      <c r="D45" s="199"/>
      <c r="E45" s="199"/>
      <c r="F45" s="199"/>
      <c r="G45" s="199"/>
      <c r="H45" s="199"/>
      <c r="I45" s="199"/>
      <c r="J45" s="199"/>
      <c r="K45" s="199"/>
      <c r="L45" s="199"/>
      <c r="M45" s="199"/>
      <c r="N45" s="77"/>
      <c r="O45" s="76"/>
      <c r="P45" s="20"/>
      <c r="Q45" s="19"/>
      <c r="R45" s="19"/>
      <c r="S45" s="19"/>
    </row>
    <row r="46" spans="1:19" ht="94.9" customHeight="1" thickBot="1" x14ac:dyDescent="0.25">
      <c r="A46" s="163" t="s">
        <v>27</v>
      </c>
      <c r="B46" s="339" t="s">
        <v>7</v>
      </c>
      <c r="C46" s="212" t="s">
        <v>7</v>
      </c>
      <c r="D46" s="192" t="s">
        <v>82</v>
      </c>
      <c r="E46" s="215" t="s">
        <v>31</v>
      </c>
      <c r="F46" s="219" t="s">
        <v>134</v>
      </c>
      <c r="G46" s="63" t="s">
        <v>38</v>
      </c>
      <c r="H46" s="54">
        <v>14.7</v>
      </c>
      <c r="I46" s="66">
        <v>17.899999999999999</v>
      </c>
      <c r="J46" s="32">
        <v>17.8</v>
      </c>
      <c r="K46" s="139" t="s">
        <v>79</v>
      </c>
      <c r="L46" s="140">
        <v>20</v>
      </c>
      <c r="M46" s="141">
        <v>5.14</v>
      </c>
      <c r="N46" s="316" t="s">
        <v>128</v>
      </c>
      <c r="O46" s="317"/>
      <c r="P46" s="20"/>
      <c r="Q46" s="19"/>
      <c r="R46" s="19"/>
      <c r="S46" s="19"/>
    </row>
    <row r="47" spans="1:19" ht="67.150000000000006" customHeight="1" thickBot="1" x14ac:dyDescent="0.25">
      <c r="A47" s="164"/>
      <c r="B47" s="340"/>
      <c r="C47" s="213"/>
      <c r="D47" s="176"/>
      <c r="E47" s="216"/>
      <c r="F47" s="338"/>
      <c r="G47" s="65"/>
      <c r="H47" s="74"/>
      <c r="I47" s="75"/>
      <c r="J47" s="37"/>
      <c r="K47" s="142" t="s">
        <v>80</v>
      </c>
      <c r="L47" s="143">
        <v>5</v>
      </c>
      <c r="M47" s="144">
        <v>6.19</v>
      </c>
      <c r="N47" s="316" t="s">
        <v>121</v>
      </c>
      <c r="O47" s="317"/>
      <c r="P47" s="20"/>
      <c r="Q47" s="19"/>
      <c r="R47" s="19"/>
      <c r="S47" s="19"/>
    </row>
    <row r="48" spans="1:19" ht="56.45" customHeight="1" thickBot="1" x14ac:dyDescent="0.25">
      <c r="A48" s="164"/>
      <c r="B48" s="340"/>
      <c r="C48" s="213"/>
      <c r="D48" s="176"/>
      <c r="E48" s="216"/>
      <c r="F48" s="338"/>
      <c r="G48" s="65"/>
      <c r="H48" s="74"/>
      <c r="I48" s="75"/>
      <c r="J48" s="37"/>
      <c r="K48" s="142" t="s">
        <v>109</v>
      </c>
      <c r="L48" s="143">
        <v>620</v>
      </c>
      <c r="M48" s="86">
        <v>826</v>
      </c>
      <c r="N48" s="125"/>
      <c r="O48" s="126"/>
      <c r="P48" s="20"/>
      <c r="Q48" s="19"/>
      <c r="R48" s="19"/>
      <c r="S48" s="19"/>
    </row>
    <row r="49" spans="1:19" ht="55.15" customHeight="1" thickBot="1" x14ac:dyDescent="0.25">
      <c r="A49" s="165"/>
      <c r="B49" s="341"/>
      <c r="C49" s="214"/>
      <c r="D49" s="193"/>
      <c r="E49" s="217"/>
      <c r="F49" s="220"/>
      <c r="G49" s="73" t="s">
        <v>8</v>
      </c>
      <c r="H49" s="56">
        <f>H46</f>
        <v>14.7</v>
      </c>
      <c r="I49" s="56">
        <f>I46</f>
        <v>17.899999999999999</v>
      </c>
      <c r="J49" s="41">
        <f>J46</f>
        <v>17.8</v>
      </c>
      <c r="K49" s="78" t="s">
        <v>81</v>
      </c>
      <c r="L49" s="79">
        <v>20</v>
      </c>
      <c r="M49" s="80">
        <v>47</v>
      </c>
      <c r="N49" s="316" t="s">
        <v>122</v>
      </c>
      <c r="O49" s="317"/>
      <c r="P49" s="20"/>
      <c r="Q49" s="19"/>
      <c r="R49" s="19"/>
      <c r="S49" s="19"/>
    </row>
    <row r="50" spans="1:19" ht="67.900000000000006" customHeight="1" x14ac:dyDescent="0.2">
      <c r="A50" s="163" t="s">
        <v>27</v>
      </c>
      <c r="B50" s="339" t="s">
        <v>7</v>
      </c>
      <c r="C50" s="212" t="s">
        <v>9</v>
      </c>
      <c r="D50" s="192" t="s">
        <v>83</v>
      </c>
      <c r="E50" s="215" t="s">
        <v>31</v>
      </c>
      <c r="F50" s="219" t="s">
        <v>134</v>
      </c>
      <c r="G50" s="63" t="s">
        <v>38</v>
      </c>
      <c r="H50" s="54">
        <v>8</v>
      </c>
      <c r="I50" s="66">
        <v>8</v>
      </c>
      <c r="J50" s="32">
        <v>8</v>
      </c>
      <c r="K50" s="342" t="s">
        <v>84</v>
      </c>
      <c r="L50" s="241">
        <v>2</v>
      </c>
      <c r="M50" s="241">
        <v>3</v>
      </c>
      <c r="N50" s="344" t="s">
        <v>123</v>
      </c>
      <c r="O50" s="345"/>
      <c r="P50" s="20"/>
      <c r="Q50" s="19"/>
      <c r="R50" s="19"/>
      <c r="S50" s="19"/>
    </row>
    <row r="51" spans="1:19" ht="207.6" customHeight="1" thickBot="1" x14ac:dyDescent="0.25">
      <c r="A51" s="164"/>
      <c r="B51" s="340"/>
      <c r="C51" s="213"/>
      <c r="D51" s="176"/>
      <c r="E51" s="216"/>
      <c r="F51" s="220"/>
      <c r="G51" s="60" t="s">
        <v>8</v>
      </c>
      <c r="H51" s="61">
        <f>H50</f>
        <v>8</v>
      </c>
      <c r="I51" s="61">
        <f>I50</f>
        <v>8</v>
      </c>
      <c r="J51" s="62">
        <f>J50</f>
        <v>8</v>
      </c>
      <c r="K51" s="343"/>
      <c r="L51" s="242"/>
      <c r="M51" s="242"/>
      <c r="N51" s="346"/>
      <c r="O51" s="347"/>
      <c r="P51" s="20"/>
      <c r="Q51" s="19"/>
      <c r="R51" s="19"/>
      <c r="S51" s="19"/>
    </row>
    <row r="52" spans="1:19" ht="12.75" customHeight="1" thickBot="1" x14ac:dyDescent="0.25">
      <c r="A52" s="9" t="s">
        <v>27</v>
      </c>
      <c r="B52" s="49" t="s">
        <v>7</v>
      </c>
      <c r="C52" s="226" t="s">
        <v>10</v>
      </c>
      <c r="D52" s="227"/>
      <c r="E52" s="227"/>
      <c r="F52" s="227"/>
      <c r="G52" s="228"/>
      <c r="H52" s="109">
        <f>H49+H51</f>
        <v>22.7</v>
      </c>
      <c r="I52" s="110">
        <f>I49+I51</f>
        <v>25.9</v>
      </c>
      <c r="J52" s="110">
        <f>J49+J51</f>
        <v>25.8</v>
      </c>
      <c r="K52" s="152"/>
      <c r="L52" s="52"/>
      <c r="M52" s="52"/>
      <c r="N52" s="221"/>
      <c r="O52" s="222"/>
      <c r="P52" s="19"/>
      <c r="Q52" s="19"/>
      <c r="R52" s="19"/>
      <c r="S52" s="19"/>
    </row>
    <row r="53" spans="1:19" ht="13.9" customHeight="1" thickBot="1" x14ac:dyDescent="0.25">
      <c r="A53" s="10" t="s">
        <v>7</v>
      </c>
      <c r="B53" s="327" t="s">
        <v>11</v>
      </c>
      <c r="C53" s="328"/>
      <c r="D53" s="328"/>
      <c r="E53" s="328"/>
      <c r="F53" s="328"/>
      <c r="G53" s="328"/>
      <c r="H53" s="153">
        <f>H52+H38+H30+H43</f>
        <v>1288.9000000000001</v>
      </c>
      <c r="I53" s="153">
        <f t="shared" ref="I53:J53" si="5">I52+I38+I30+I43</f>
        <v>1798.9800000000002</v>
      </c>
      <c r="J53" s="153">
        <f t="shared" si="5"/>
        <v>1542.8</v>
      </c>
      <c r="K53" s="225"/>
      <c r="L53" s="225"/>
      <c r="M53" s="225"/>
      <c r="N53" s="223"/>
      <c r="O53" s="224"/>
      <c r="P53" s="19"/>
      <c r="Q53" s="19"/>
      <c r="R53" s="19"/>
      <c r="S53" s="19"/>
    </row>
    <row r="54" spans="1:19" ht="8.4499999999999993" customHeight="1" x14ac:dyDescent="0.2">
      <c r="A54" s="67"/>
      <c r="B54" s="154"/>
      <c r="C54" s="154"/>
      <c r="D54" s="154"/>
      <c r="E54" s="154"/>
      <c r="F54" s="154"/>
      <c r="G54" s="155"/>
      <c r="H54" s="154"/>
      <c r="I54" s="154"/>
      <c r="J54" s="154"/>
      <c r="K54" s="154"/>
      <c r="L54" s="156"/>
      <c r="M54" s="154"/>
      <c r="N54" s="68"/>
      <c r="O54" s="68"/>
    </row>
    <row r="55" spans="1:19" ht="8.4499999999999993" customHeight="1" x14ac:dyDescent="0.2">
      <c r="A55" s="67"/>
      <c r="B55" s="154"/>
      <c r="C55" s="154"/>
      <c r="D55" s="154"/>
      <c r="E55" s="154"/>
      <c r="F55" s="154"/>
      <c r="G55" s="155"/>
      <c r="H55" s="154"/>
      <c r="I55" s="154"/>
      <c r="J55" s="154"/>
      <c r="K55" s="154"/>
      <c r="L55" s="156"/>
      <c r="M55" s="154"/>
      <c r="N55" s="68"/>
      <c r="O55" s="68"/>
    </row>
    <row r="56" spans="1:19" ht="8.4499999999999993" customHeight="1" x14ac:dyDescent="0.2">
      <c r="A56" s="67"/>
      <c r="B56" s="154"/>
      <c r="C56" s="154"/>
      <c r="D56" s="154"/>
      <c r="E56" s="154"/>
      <c r="F56" s="154"/>
      <c r="G56" s="155"/>
      <c r="H56" s="154"/>
      <c r="I56" s="154"/>
      <c r="J56" s="154"/>
      <c r="K56" s="154"/>
      <c r="L56" s="156"/>
      <c r="M56" s="154"/>
      <c r="N56" s="68"/>
      <c r="O56" s="68"/>
    </row>
    <row r="57" spans="1:19" ht="8.4499999999999993" customHeight="1" x14ac:dyDescent="0.2">
      <c r="A57" s="67"/>
      <c r="B57" s="154"/>
      <c r="C57" s="154"/>
      <c r="D57" s="154"/>
      <c r="E57" s="154"/>
      <c r="F57" s="154"/>
      <c r="G57" s="155"/>
      <c r="H57" s="154"/>
      <c r="I57" s="154"/>
      <c r="J57" s="154"/>
      <c r="K57" s="154"/>
      <c r="L57" s="156"/>
      <c r="M57" s="154"/>
      <c r="N57" s="68"/>
      <c r="O57" s="68"/>
    </row>
    <row r="58" spans="1:19" ht="18" customHeight="1" thickBot="1" x14ac:dyDescent="0.25">
      <c r="A58" s="67"/>
      <c r="B58" s="154"/>
      <c r="C58" s="157"/>
      <c r="D58" s="158"/>
      <c r="E58" s="159"/>
      <c r="F58" s="333" t="s">
        <v>12</v>
      </c>
      <c r="G58" s="334"/>
      <c r="H58" s="334"/>
      <c r="I58" s="334"/>
      <c r="J58" s="334"/>
      <c r="K58" s="160"/>
      <c r="L58" s="156"/>
      <c r="M58" s="154"/>
      <c r="N58" s="68"/>
      <c r="O58" s="68"/>
      <c r="P58" s="19"/>
      <c r="Q58" s="19"/>
      <c r="R58" s="19"/>
      <c r="S58" s="19"/>
    </row>
    <row r="59" spans="1:19" ht="84.75" thickBot="1" x14ac:dyDescent="0.25">
      <c r="A59" s="67"/>
      <c r="B59" s="154"/>
      <c r="C59" s="335" t="s">
        <v>13</v>
      </c>
      <c r="D59" s="336"/>
      <c r="E59" s="336"/>
      <c r="F59" s="336"/>
      <c r="G59" s="337"/>
      <c r="H59" s="161" t="s">
        <v>110</v>
      </c>
      <c r="I59" s="162" t="s">
        <v>90</v>
      </c>
      <c r="J59" s="162" t="s">
        <v>91</v>
      </c>
      <c r="K59" s="160"/>
      <c r="L59" s="156"/>
      <c r="M59" s="154"/>
      <c r="N59" s="68"/>
      <c r="O59" s="68"/>
    </row>
    <row r="60" spans="1:19" ht="13.5" thickBot="1" x14ac:dyDescent="0.25">
      <c r="A60" s="67"/>
      <c r="B60" s="154"/>
      <c r="C60" s="310" t="s">
        <v>14</v>
      </c>
      <c r="D60" s="311"/>
      <c r="E60" s="311"/>
      <c r="F60" s="311"/>
      <c r="G60" s="312"/>
      <c r="H60" s="111">
        <f>H61+H62+H65+H63+H64</f>
        <v>1288.9000000000001</v>
      </c>
      <c r="I60" s="111">
        <f t="shared" ref="I60:J60" si="6">I61+I62+I65+I63+I64</f>
        <v>1798.98</v>
      </c>
      <c r="J60" s="112">
        <f t="shared" si="6"/>
        <v>1542.8</v>
      </c>
      <c r="K60" s="160"/>
      <c r="L60" s="156"/>
      <c r="M60" s="154"/>
      <c r="N60" s="68"/>
      <c r="O60" s="68"/>
    </row>
    <row r="61" spans="1:19" ht="12.75" x14ac:dyDescent="0.2">
      <c r="A61" s="67"/>
      <c r="B61" s="154"/>
      <c r="C61" s="321" t="s">
        <v>48</v>
      </c>
      <c r="D61" s="322"/>
      <c r="E61" s="322"/>
      <c r="F61" s="322"/>
      <c r="G61" s="323"/>
      <c r="H61" s="113">
        <v>1288.9000000000001</v>
      </c>
      <c r="I61" s="114">
        <v>1798.98</v>
      </c>
      <c r="J61" s="114">
        <v>1542.8</v>
      </c>
      <c r="K61" s="160"/>
      <c r="L61" s="156"/>
      <c r="M61" s="154"/>
      <c r="N61" s="68"/>
      <c r="O61" s="68"/>
    </row>
    <row r="62" spans="1:19" ht="12.75" x14ac:dyDescent="0.2">
      <c r="A62" s="67"/>
      <c r="B62" s="154"/>
      <c r="C62" s="324" t="s">
        <v>69</v>
      </c>
      <c r="D62" s="325"/>
      <c r="E62" s="325"/>
      <c r="F62" s="325"/>
      <c r="G62" s="326"/>
      <c r="H62" s="115"/>
      <c r="I62" s="116"/>
      <c r="J62" s="116"/>
      <c r="K62" s="160"/>
      <c r="L62" s="156"/>
      <c r="M62" s="154"/>
      <c r="N62" s="68"/>
      <c r="O62" s="68"/>
    </row>
    <row r="63" spans="1:19" ht="12.75" x14ac:dyDescent="0.2">
      <c r="A63" s="67"/>
      <c r="B63" s="154"/>
      <c r="C63" s="321" t="s">
        <v>49</v>
      </c>
      <c r="D63" s="322"/>
      <c r="E63" s="322"/>
      <c r="F63" s="322"/>
      <c r="G63" s="329"/>
      <c r="H63" s="117"/>
      <c r="I63" s="118"/>
      <c r="J63" s="118"/>
      <c r="K63" s="160"/>
      <c r="L63" s="156"/>
      <c r="M63" s="154"/>
      <c r="N63" s="68"/>
      <c r="O63" s="68"/>
    </row>
    <row r="64" spans="1:19" ht="12.75" x14ac:dyDescent="0.2">
      <c r="A64" s="67"/>
      <c r="B64" s="154"/>
      <c r="C64" s="330" t="s">
        <v>50</v>
      </c>
      <c r="D64" s="331"/>
      <c r="E64" s="331"/>
      <c r="F64" s="331"/>
      <c r="G64" s="332"/>
      <c r="H64" s="117"/>
      <c r="I64" s="118"/>
      <c r="J64" s="118"/>
      <c r="K64" s="160"/>
      <c r="L64" s="156"/>
      <c r="M64" s="154"/>
      <c r="N64" s="68"/>
      <c r="O64" s="68"/>
    </row>
    <row r="65" spans="1:15" ht="13.5" thickBot="1" x14ac:dyDescent="0.25">
      <c r="A65" s="67"/>
      <c r="B65" s="154"/>
      <c r="C65" s="324" t="s">
        <v>70</v>
      </c>
      <c r="D65" s="325"/>
      <c r="E65" s="325"/>
      <c r="F65" s="325"/>
      <c r="G65" s="326"/>
      <c r="H65" s="117"/>
      <c r="I65" s="118"/>
      <c r="J65" s="118"/>
      <c r="K65" s="160"/>
      <c r="L65" s="156"/>
      <c r="M65" s="154"/>
      <c r="N65" s="68"/>
      <c r="O65" s="68"/>
    </row>
    <row r="66" spans="1:15" ht="13.5" thickBot="1" x14ac:dyDescent="0.25">
      <c r="A66" s="67"/>
      <c r="B66" s="154"/>
      <c r="C66" s="310" t="s">
        <v>15</v>
      </c>
      <c r="D66" s="311"/>
      <c r="E66" s="311"/>
      <c r="F66" s="311"/>
      <c r="G66" s="312"/>
      <c r="H66" s="119">
        <f>H67*1</f>
        <v>0</v>
      </c>
      <c r="I66" s="119">
        <f t="shared" ref="I66:J66" si="7">I67*1</f>
        <v>0</v>
      </c>
      <c r="J66" s="120">
        <f t="shared" si="7"/>
        <v>0</v>
      </c>
      <c r="K66" s="160"/>
      <c r="L66" s="156"/>
      <c r="M66" s="154"/>
      <c r="N66" s="68"/>
      <c r="O66" s="68"/>
    </row>
    <row r="67" spans="1:15" ht="13.5" thickBot="1" x14ac:dyDescent="0.25">
      <c r="A67" s="67"/>
      <c r="B67" s="154"/>
      <c r="C67" s="313" t="s">
        <v>71</v>
      </c>
      <c r="D67" s="314"/>
      <c r="E67" s="314"/>
      <c r="F67" s="314"/>
      <c r="G67" s="315"/>
      <c r="H67" s="117"/>
      <c r="I67" s="118"/>
      <c r="J67" s="118"/>
      <c r="K67" s="160"/>
      <c r="L67" s="156"/>
      <c r="M67" s="154"/>
      <c r="N67" s="68"/>
      <c r="O67" s="68"/>
    </row>
    <row r="68" spans="1:15" ht="13.5" thickBot="1" x14ac:dyDescent="0.25">
      <c r="A68" s="67"/>
      <c r="B68" s="154"/>
      <c r="C68" s="318" t="s">
        <v>16</v>
      </c>
      <c r="D68" s="319"/>
      <c r="E68" s="319"/>
      <c r="F68" s="319"/>
      <c r="G68" s="320"/>
      <c r="H68" s="121">
        <f>H66+H60</f>
        <v>1288.9000000000001</v>
      </c>
      <c r="I68" s="121">
        <f>I66+I60</f>
        <v>1798.98</v>
      </c>
      <c r="J68" s="122">
        <f>J66+J60</f>
        <v>1542.8</v>
      </c>
      <c r="K68" s="160"/>
      <c r="L68" s="156"/>
      <c r="M68" s="154"/>
      <c r="N68" s="68"/>
      <c r="O68" s="68"/>
    </row>
  </sheetData>
  <mergeCells count="153">
    <mergeCell ref="C66:G66"/>
    <mergeCell ref="C67:G67"/>
    <mergeCell ref="N47:O47"/>
    <mergeCell ref="N49:O49"/>
    <mergeCell ref="L50:L51"/>
    <mergeCell ref="C68:G68"/>
    <mergeCell ref="C61:G61"/>
    <mergeCell ref="C62:G62"/>
    <mergeCell ref="C60:G60"/>
    <mergeCell ref="B53:G53"/>
    <mergeCell ref="C65:G65"/>
    <mergeCell ref="C63:G63"/>
    <mergeCell ref="C64:G64"/>
    <mergeCell ref="F58:J58"/>
    <mergeCell ref="C59:G59"/>
    <mergeCell ref="F46:F49"/>
    <mergeCell ref="B46:B49"/>
    <mergeCell ref="B50:B51"/>
    <mergeCell ref="C50:C51"/>
    <mergeCell ref="D50:D51"/>
    <mergeCell ref="E50:E51"/>
    <mergeCell ref="K50:K51"/>
    <mergeCell ref="N50:O51"/>
    <mergeCell ref="N46:O46"/>
    <mergeCell ref="I1:M1"/>
    <mergeCell ref="H5:H6"/>
    <mergeCell ref="I5:I6"/>
    <mergeCell ref="K5:K6"/>
    <mergeCell ref="L5:M5"/>
    <mergeCell ref="H4:J4"/>
    <mergeCell ref="J5:J6"/>
    <mergeCell ref="D2:N2"/>
    <mergeCell ref="N4:N6"/>
    <mergeCell ref="G4:G6"/>
    <mergeCell ref="K4:M4"/>
    <mergeCell ref="N7:O8"/>
    <mergeCell ref="O4:O6"/>
    <mergeCell ref="F34:F35"/>
    <mergeCell ref="N34:O35"/>
    <mergeCell ref="N31:O32"/>
    <mergeCell ref="C38:G38"/>
    <mergeCell ref="B31:M31"/>
    <mergeCell ref="N30:O30"/>
    <mergeCell ref="E24:E25"/>
    <mergeCell ref="F24:F25"/>
    <mergeCell ref="B26:B27"/>
    <mergeCell ref="C26:C27"/>
    <mergeCell ref="N12:O14"/>
    <mergeCell ref="N15:O16"/>
    <mergeCell ref="N17:O18"/>
    <mergeCell ref="N10:O11"/>
    <mergeCell ref="A4:A6"/>
    <mergeCell ref="B4:B6"/>
    <mergeCell ref="C4:C6"/>
    <mergeCell ref="A12:A14"/>
    <mergeCell ref="B12:B14"/>
    <mergeCell ref="C12:C14"/>
    <mergeCell ref="B10:B11"/>
    <mergeCell ref="C10:C11"/>
    <mergeCell ref="A10:A11"/>
    <mergeCell ref="C8:M8"/>
    <mergeCell ref="B7:M7"/>
    <mergeCell ref="E12:E14"/>
    <mergeCell ref="D4:D6"/>
    <mergeCell ref="E4:E6"/>
    <mergeCell ref="F4:F6"/>
    <mergeCell ref="F10:F11"/>
    <mergeCell ref="D12:D14"/>
    <mergeCell ref="K10:K11"/>
    <mergeCell ref="D10:D11"/>
    <mergeCell ref="E10:E11"/>
    <mergeCell ref="K13:K14"/>
    <mergeCell ref="F12:F14"/>
    <mergeCell ref="A50:A51"/>
    <mergeCell ref="F50:F51"/>
    <mergeCell ref="K26:K27"/>
    <mergeCell ref="N52:O53"/>
    <mergeCell ref="K53:M53"/>
    <mergeCell ref="C52:G52"/>
    <mergeCell ref="E21:E23"/>
    <mergeCell ref="F21:F23"/>
    <mergeCell ref="K21:K23"/>
    <mergeCell ref="C45:M45"/>
    <mergeCell ref="C21:C23"/>
    <mergeCell ref="D21:D23"/>
    <mergeCell ref="N36:O37"/>
    <mergeCell ref="C24:C25"/>
    <mergeCell ref="D24:D25"/>
    <mergeCell ref="K24:K25"/>
    <mergeCell ref="M34:M35"/>
    <mergeCell ref="C30:G30"/>
    <mergeCell ref="A28:A29"/>
    <mergeCell ref="N28:O29"/>
    <mergeCell ref="N33:O33"/>
    <mergeCell ref="C39:M39"/>
    <mergeCell ref="M50:M51"/>
    <mergeCell ref="E34:E35"/>
    <mergeCell ref="C46:C49"/>
    <mergeCell ref="E46:E49"/>
    <mergeCell ref="K15:K16"/>
    <mergeCell ref="D17:D18"/>
    <mergeCell ref="E17:E18"/>
    <mergeCell ref="F17:F18"/>
    <mergeCell ref="K17:K18"/>
    <mergeCell ref="F15:F16"/>
    <mergeCell ref="B24:B25"/>
    <mergeCell ref="B34:B35"/>
    <mergeCell ref="B36:B37"/>
    <mergeCell ref="C36:C37"/>
    <mergeCell ref="D36:D37"/>
    <mergeCell ref="E36:E37"/>
    <mergeCell ref="F36:F37"/>
    <mergeCell ref="D19:D20"/>
    <mergeCell ref="E19:E20"/>
    <mergeCell ref="F19:F20"/>
    <mergeCell ref="K19:K20"/>
    <mergeCell ref="B40:B43"/>
    <mergeCell ref="B21:B23"/>
    <mergeCell ref="D15:D16"/>
    <mergeCell ref="E15:E16"/>
    <mergeCell ref="L34:L35"/>
    <mergeCell ref="C34:C35"/>
    <mergeCell ref="B28:B29"/>
    <mergeCell ref="C28:C29"/>
    <mergeCell ref="D28:D29"/>
    <mergeCell ref="E28:E29"/>
    <mergeCell ref="F28:F29"/>
    <mergeCell ref="K28:K29"/>
    <mergeCell ref="B44:M44"/>
    <mergeCell ref="A46:A49"/>
    <mergeCell ref="A24:A25"/>
    <mergeCell ref="A34:A35"/>
    <mergeCell ref="A26:A27"/>
    <mergeCell ref="A36:A37"/>
    <mergeCell ref="A21:A23"/>
    <mergeCell ref="N21:O23"/>
    <mergeCell ref="N19:O20"/>
    <mergeCell ref="N26:O27"/>
    <mergeCell ref="N24:O25"/>
    <mergeCell ref="D40:D43"/>
    <mergeCell ref="E40:E43"/>
    <mergeCell ref="F40:F43"/>
    <mergeCell ref="N40:O43"/>
    <mergeCell ref="K40:K41"/>
    <mergeCell ref="C40:C43"/>
    <mergeCell ref="D46:D49"/>
    <mergeCell ref="A40:A43"/>
    <mergeCell ref="D26:D27"/>
    <mergeCell ref="E26:E27"/>
    <mergeCell ref="F26:F27"/>
    <mergeCell ref="D34:D35"/>
    <mergeCell ref="C32:M32"/>
    <mergeCell ref="K34:K35"/>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F15" sqref="F15"/>
    </sheetView>
  </sheetViews>
  <sheetFormatPr defaultRowHeight="12.75" x14ac:dyDescent="0.2"/>
  <cols>
    <col min="2" max="2" width="14.85546875" customWidth="1"/>
    <col min="3" max="3" width="43.5703125" customWidth="1"/>
  </cols>
  <sheetData>
    <row r="2" spans="2:3" ht="16.5" thickBot="1" x14ac:dyDescent="0.3">
      <c r="C2" s="59" t="s">
        <v>25</v>
      </c>
    </row>
    <row r="3" spans="2:3" ht="32.25" thickBot="1" x14ac:dyDescent="0.25">
      <c r="B3" s="11" t="s">
        <v>17</v>
      </c>
      <c r="C3" s="12" t="s">
        <v>18</v>
      </c>
    </row>
    <row r="4" spans="2:3" ht="15.75" x14ac:dyDescent="0.2">
      <c r="B4" s="57">
        <v>0</v>
      </c>
      <c r="C4" s="58" t="s">
        <v>19</v>
      </c>
    </row>
    <row r="5" spans="2:3" ht="15.75" x14ac:dyDescent="0.2">
      <c r="B5" s="13">
        <v>1</v>
      </c>
      <c r="C5" s="14" t="s">
        <v>21</v>
      </c>
    </row>
    <row r="6" spans="2:3" ht="15.75" x14ac:dyDescent="0.2">
      <c r="B6" s="13">
        <v>2</v>
      </c>
      <c r="C6" s="14" t="s">
        <v>20</v>
      </c>
    </row>
    <row r="7" spans="2:3" ht="15.75" x14ac:dyDescent="0.2">
      <c r="B7" s="13">
        <v>3</v>
      </c>
      <c r="C7" s="14" t="s">
        <v>23</v>
      </c>
    </row>
    <row r="8" spans="2:3" ht="15.75" x14ac:dyDescent="0.2">
      <c r="B8" s="13">
        <v>4</v>
      </c>
      <c r="C8" s="14" t="s">
        <v>58</v>
      </c>
    </row>
    <row r="9" spans="2:3" ht="15.75" x14ac:dyDescent="0.2">
      <c r="B9" s="13">
        <v>5</v>
      </c>
      <c r="C9" s="14" t="s">
        <v>59</v>
      </c>
    </row>
    <row r="10" spans="2:3" ht="15.75" x14ac:dyDescent="0.2">
      <c r="B10" s="13">
        <v>6</v>
      </c>
      <c r="C10" s="14" t="s">
        <v>24</v>
      </c>
    </row>
    <row r="11" spans="2:3" ht="15.75" x14ac:dyDescent="0.2">
      <c r="B11" s="13">
        <v>7</v>
      </c>
      <c r="C11" s="14" t="s">
        <v>60</v>
      </c>
    </row>
    <row r="12" spans="2:3" ht="15.75" x14ac:dyDescent="0.2">
      <c r="B12" s="13">
        <v>8</v>
      </c>
      <c r="C12" s="14" t="s">
        <v>61</v>
      </c>
    </row>
    <row r="13" spans="2:3" ht="15.75" x14ac:dyDescent="0.2">
      <c r="B13" s="13">
        <v>9</v>
      </c>
      <c r="C13" s="14" t="s">
        <v>62</v>
      </c>
    </row>
    <row r="14" spans="2:3" ht="15.75" x14ac:dyDescent="0.2">
      <c r="B14" s="13">
        <v>10</v>
      </c>
      <c r="C14" s="14" t="s">
        <v>51</v>
      </c>
    </row>
    <row r="15" spans="2:3" ht="15.75" x14ac:dyDescent="0.2">
      <c r="B15" s="13">
        <v>11</v>
      </c>
      <c r="C15" s="14" t="s">
        <v>130</v>
      </c>
    </row>
    <row r="16" spans="2:3" ht="15.75" x14ac:dyDescent="0.2">
      <c r="B16" s="13">
        <v>12</v>
      </c>
      <c r="C16" s="14" t="s">
        <v>131</v>
      </c>
    </row>
    <row r="17" spans="2:3" ht="15.75" x14ac:dyDescent="0.2">
      <c r="B17" s="13">
        <v>13</v>
      </c>
      <c r="C17" s="14" t="s">
        <v>63</v>
      </c>
    </row>
    <row r="18" spans="2:3" ht="15.75" x14ac:dyDescent="0.2">
      <c r="B18" s="13">
        <v>14</v>
      </c>
      <c r="C18" s="14" t="s">
        <v>64</v>
      </c>
    </row>
    <row r="19" spans="2:3" ht="15.75" x14ac:dyDescent="0.2">
      <c r="B19" s="13">
        <v>15</v>
      </c>
      <c r="C19" s="14" t="s">
        <v>132</v>
      </c>
    </row>
    <row r="20" spans="2:3" ht="15.75" x14ac:dyDescent="0.2">
      <c r="B20" s="13">
        <v>16</v>
      </c>
      <c r="C20" s="14" t="s">
        <v>65</v>
      </c>
    </row>
    <row r="21" spans="2:3" ht="15.75" x14ac:dyDescent="0.2">
      <c r="B21" s="13">
        <v>17</v>
      </c>
      <c r="C21" s="14" t="s">
        <v>22</v>
      </c>
    </row>
    <row r="22" spans="2:3" ht="16.5" thickBot="1" x14ac:dyDescent="0.25">
      <c r="B22" s="15">
        <v>18</v>
      </c>
      <c r="C22" s="16" t="s">
        <v>133</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2021-03-16T08:34:32Z</cp:lastPrinted>
  <dcterms:created xsi:type="dcterms:W3CDTF">1996-10-14T23:33:28Z</dcterms:created>
  <dcterms:modified xsi:type="dcterms:W3CDTF">2021-03-22T07:00:19Z</dcterms:modified>
</cp:coreProperties>
</file>