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3040" windowHeight="9375"/>
  </bookViews>
  <sheets>
    <sheet name="Priemonių suvestinė" sheetId="2" r:id="rId1"/>
    <sheet name="Priemoniu vykdytoju kodai" sheetId="3" r:id="rId2"/>
  </sheets>
  <calcPr calcId="152511" refMode="R1C1"/>
</workbook>
</file>

<file path=xl/calcChain.xml><?xml version="1.0" encoding="utf-8"?>
<calcChain xmlns="http://schemas.openxmlformats.org/spreadsheetml/2006/main">
  <c r="H101" i="2" l="1"/>
  <c r="J100" i="2"/>
  <c r="J101" i="2" s="1"/>
  <c r="I100" i="2"/>
  <c r="I101" i="2" s="1"/>
  <c r="H100" i="2"/>
  <c r="I70" i="2"/>
  <c r="H70" i="2"/>
  <c r="J62" i="2"/>
  <c r="I62" i="2"/>
  <c r="H62" i="2"/>
  <c r="J57" i="2"/>
  <c r="I57" i="2"/>
  <c r="H57" i="2"/>
  <c r="J32" i="2" l="1"/>
  <c r="I32" i="2"/>
  <c r="H32" i="2"/>
  <c r="J27" i="2"/>
  <c r="I27" i="2"/>
  <c r="H27" i="2"/>
  <c r="H28" i="2" s="1"/>
  <c r="J24" i="2"/>
  <c r="I24" i="2"/>
  <c r="H24" i="2"/>
  <c r="J70" i="2"/>
  <c r="J22" i="2" l="1"/>
  <c r="I22" i="2"/>
  <c r="H22" i="2"/>
  <c r="J18" i="2" l="1"/>
  <c r="I18" i="2"/>
  <c r="H18" i="2"/>
  <c r="J10" i="2" l="1"/>
  <c r="I10" i="2"/>
  <c r="H10" i="2"/>
  <c r="J107" i="2" l="1"/>
  <c r="I107" i="2"/>
  <c r="H107" i="2"/>
  <c r="H115" i="2"/>
  <c r="J102" i="2"/>
  <c r="I102" i="2"/>
  <c r="H102" i="2"/>
  <c r="J81" i="2"/>
  <c r="I81" i="2"/>
  <c r="H81" i="2"/>
  <c r="J115" i="2" l="1"/>
  <c r="J117" i="2" s="1"/>
  <c r="I115" i="2"/>
  <c r="I117" i="2" s="1"/>
  <c r="H117" i="2" l="1"/>
  <c r="I79" i="2" l="1"/>
  <c r="J79" i="2"/>
  <c r="I77" i="2"/>
  <c r="J77" i="2"/>
  <c r="H77" i="2"/>
  <c r="H79" i="2"/>
  <c r="I82" i="2" l="1"/>
  <c r="H82" i="2"/>
  <c r="J82" i="2"/>
  <c r="I36" i="2"/>
  <c r="J92" i="2" l="1"/>
  <c r="H92" i="2"/>
  <c r="I92" i="2"/>
  <c r="J88" i="2"/>
  <c r="H88" i="2"/>
  <c r="J73" i="2"/>
  <c r="J74" i="2" s="1"/>
  <c r="H73" i="2"/>
  <c r="H74" i="2" s="1"/>
  <c r="I73" i="2"/>
  <c r="I74" i="2" s="1"/>
  <c r="J42" i="2"/>
  <c r="J43" i="2" s="1"/>
  <c r="H42" i="2"/>
  <c r="H43" i="2" s="1"/>
  <c r="J38" i="2"/>
  <c r="I38" i="2"/>
  <c r="H38" i="2"/>
  <c r="J36" i="2"/>
  <c r="H36" i="2"/>
  <c r="I34" i="2"/>
  <c r="J34" i="2"/>
  <c r="H34" i="2"/>
  <c r="I20" i="2"/>
  <c r="J20" i="2"/>
  <c r="H20" i="2"/>
  <c r="I16" i="2"/>
  <c r="J16" i="2"/>
  <c r="H16" i="2"/>
  <c r="I13" i="2"/>
  <c r="J13" i="2"/>
  <c r="H13" i="2"/>
  <c r="H93" i="2" l="1"/>
  <c r="H94" i="2" s="1"/>
  <c r="J93" i="2"/>
  <c r="J94" i="2" s="1"/>
  <c r="J28" i="2"/>
  <c r="I28" i="2"/>
  <c r="I39" i="2"/>
  <c r="J39" i="2"/>
  <c r="H39" i="2"/>
  <c r="J63" i="2"/>
  <c r="I63" i="2"/>
  <c r="H63" i="2"/>
  <c r="I88" i="2"/>
  <c r="I93" i="2" s="1"/>
  <c r="H83" i="2" l="1"/>
  <c r="I94" i="2"/>
  <c r="I83" i="2"/>
  <c r="J83" i="2"/>
  <c r="I46" i="2"/>
  <c r="I47" i="2" s="1"/>
  <c r="I42" i="2"/>
  <c r="I43" i="2" s="1"/>
  <c r="I48" i="2" l="1"/>
  <c r="I103" i="2" s="1"/>
  <c r="J46" i="2" l="1"/>
  <c r="J47" i="2" s="1"/>
  <c r="J48" i="2" s="1"/>
  <c r="H46" i="2"/>
  <c r="H47" i="2" s="1"/>
  <c r="H48" i="2" s="1"/>
  <c r="H103" i="2" l="1"/>
  <c r="J103" i="2"/>
</calcChain>
</file>

<file path=xl/sharedStrings.xml><?xml version="1.0" encoding="utf-8"?>
<sst xmlns="http://schemas.openxmlformats.org/spreadsheetml/2006/main" count="379" uniqueCount="137">
  <si>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</si>
  <si>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</si>
  <si>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</si>
  <si>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</si>
  <si>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</si>
  <si>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</si>
  <si>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</si>
  <si>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</si>
  <si>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</si>
  <si>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</si>
  <si>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</si>
  <si>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</si>
  <si>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</si>
  <si>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</si>
  <si>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</si>
  <si>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</si>
  <si>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</si>
  <si>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</si>
  <si>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</si>
  <si>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Skirti ir mokėti iš valstybės biudžeto specialiosios tikslinės dotacijos savivaldybių biudžetams lėšų vienkartines paramos mirties atveju pašalpas</t>
  </si>
  <si>
    <t>03</t>
  </si>
  <si>
    <t>VB</t>
  </si>
  <si>
    <t>04</t>
  </si>
  <si>
    <t>05</t>
  </si>
  <si>
    <t>Užtikrinti socialinę paramą, nustatytą  Lietuvos Respublikos socialinės paramos mokiniams įstatyme.</t>
  </si>
  <si>
    <t>Užtikrinti vaikų, jaunuolių ir suaugusiųjų, turinčių proto ir kompleksinę negalią, globą.</t>
  </si>
  <si>
    <t>288724610</t>
  </si>
  <si>
    <t>148209637</t>
  </si>
  <si>
    <t>248209780</t>
  </si>
  <si>
    <t>300601541</t>
  </si>
  <si>
    <t>K</t>
  </si>
  <si>
    <t>SB(VB)</t>
  </si>
  <si>
    <t>SB</t>
  </si>
  <si>
    <t>SP</t>
  </si>
  <si>
    <t>Užtikrinti vaikų, senyvo amžiaus asmenų ir asmenų, turinčių negalią, socialinę priežiūrą ir globą socialinių paslaugų įstaigose bei asmens namuose.</t>
  </si>
  <si>
    <t>07</t>
  </si>
  <si>
    <t>Skirti ir mokėti iš valstybės biudžeto lėšų išmokas už komunalines paslaugas neįgaliesiems, auginantiems vaikus</t>
  </si>
  <si>
    <t>Pervesti lėšas už bendravimo su vaikais tobulinimo kursus nepasiturintiems tėvams</t>
  </si>
  <si>
    <t>09</t>
  </si>
  <si>
    <t>SB(VD)</t>
  </si>
  <si>
    <t>Kitos su socialine apsauga susijusios priemonės</t>
  </si>
  <si>
    <t>Planuotos reikšmės</t>
  </si>
  <si>
    <t>Faktinės reikšmės</t>
  </si>
  <si>
    <t>Paaiškinimai dėl nukrypimų</t>
  </si>
  <si>
    <r>
      <t xml:space="preserve">Kiti finansavimo šaltiniai </t>
    </r>
    <r>
      <rPr>
        <b/>
        <sz val="10"/>
        <rFont val="Times New Roman"/>
        <family val="1"/>
      </rPr>
      <t>Kt</t>
    </r>
  </si>
  <si>
    <t>Asignavimai (tūkst. Eur)</t>
  </si>
  <si>
    <t>Informacija apie pasiektus rezultatus, duomenys apie programai skirtų asignavimų panaudojimo tikslingumą</t>
  </si>
  <si>
    <t>Įgyvendinti Lietuvos Respublikos įstatymų ir kitų norminių teisės aktų nustatytą socialinę politiką, teikiant piniginę socialinę paramą Panevėžio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</si>
  <si>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</si>
  <si>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lėšų vienkartines išmokas ginkluoto pasipriešinimo (rezistencijos) dalyviams – kariams savanoriams ir jiems laidoti</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</si>
  <si>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</si>
  <si>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kompensacijas už išlaidas būstui nepriklausomybės gynėjams, nukentėjusiems nuo 1991 m. sausio 11–13 d. ir po to vykdytos SSRS agresijos, bei jų šeimos nariams</t>
  </si>
  <si>
    <t>Vadovaujantis Lietuvos Respublikos transporto lengvatų įstatymu, kompensuoti transporto išlaidas teisę į šias lengvatas turintiems asmenims</t>
  </si>
  <si>
    <t>Organizuoti ir teikti kokybiškas socialines paslaugas įvairioms miesto gyventojų socialinėms grupėms</t>
  </si>
  <si>
    <t>Skirti ir mokėti iš valstybės biudžeto lėšų vienkartines kompensacijas asmenims, sužalotiems atliekant būtinąją karinę tarnybą sovietinėje armijoje, ir šioje armijoje žuvusiųjų šeimoms</t>
  </si>
  <si>
    <t>Kompensuoti iš Savivaldybės biudžeto lėšų transporto išlaidas teisę į transporto lengvatas turintiems asmenims</t>
  </si>
  <si>
    <t>0;9</t>
  </si>
  <si>
    <t>0;1;9</t>
  </si>
  <si>
    <t>0;1</t>
  </si>
  <si>
    <t>0;9;1</t>
  </si>
  <si>
    <t>Vertinimo kriterijus</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</si>
  <si>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</si>
  <si>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</si>
  <si>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</si>
  <si>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</si>
  <si>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</si>
  <si>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</si>
  <si>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</si>
  <si>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</si>
  <si>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</si>
  <si>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</si>
  <si>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</si>
  <si>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</si>
  <si>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</si>
  <si>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Teisės ir viešosios tvarkos skyrius</t>
  </si>
  <si>
    <t>Teritorijų planavimo ir architektūros skyrius</t>
  </si>
  <si>
    <t>Vidaus administravimo skyrius</t>
  </si>
  <si>
    <t>Viešųjų pirkimų skyrius</t>
  </si>
  <si>
    <t>Vykdyti Panevėžio miesto savivaldybės ir Lietuvos agentūros "SOS vaikai" Panevėžio skyriaus bendradarbiavimo sutartį</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</si>
  <si>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</si>
  <si>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</si>
  <si>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Valstybės biudžeto lėšos </t>
    </r>
    <r>
      <rPr>
        <b/>
        <sz val="10"/>
        <rFont val="Times New Roman"/>
        <family val="1"/>
      </rPr>
      <t>VB</t>
    </r>
  </si>
  <si>
    <r>
      <t>Mokinio krepšelio lėšos</t>
    </r>
    <r>
      <rPr>
        <b/>
        <sz val="10"/>
        <rFont val="Times New Roman"/>
        <family val="1"/>
      </rPr>
      <t xml:space="preserve"> K</t>
    </r>
  </si>
  <si>
    <r>
      <t xml:space="preserve">Specialiosios programos lėšos </t>
    </r>
    <r>
      <rPr>
        <b/>
        <sz val="10"/>
        <rFont val="Times New Roman"/>
        <family val="1"/>
      </rPr>
      <t>SP</t>
    </r>
  </si>
  <si>
    <r>
      <t xml:space="preserve">Valstybės dotacija regioninėms savivaldybėms </t>
    </r>
    <r>
      <rPr>
        <b/>
        <sz val="10"/>
        <rFont val="Times New Roman"/>
        <family val="1"/>
      </rPr>
      <t>SB(VD)</t>
    </r>
  </si>
  <si>
    <t>ES</t>
  </si>
  <si>
    <r>
      <t xml:space="preserve">Europos Sąjungos finansinės paramos lėšos </t>
    </r>
    <r>
      <rPr>
        <b/>
        <sz val="10"/>
        <rFont val="Times New Roman"/>
        <family val="1"/>
      </rPr>
      <t>ES</t>
    </r>
  </si>
  <si>
    <t>SOCIALINĖS PARAMOS ĮGYVENDINIMO PROGRAMA (15)</t>
  </si>
  <si>
    <t xml:space="preserve">Skirti ir mokėti kompensacijas būsto šildymo išlaidoms bei išlaidoms  šaltam ir karštam  vandeniui </t>
  </si>
  <si>
    <t>Finansuoti papildomų lengvatų gavėjų lengvatinį kreditą</t>
  </si>
  <si>
    <t>Didinti Panevėžio miesto gyventojų užimtumą</t>
  </si>
  <si>
    <t>08</t>
  </si>
  <si>
    <t>Skirti ir mokėti iš valstybės biudžeto lėšų  slaugos ar priežiūros (pagalbos) tikslines kompensacijas</t>
  </si>
  <si>
    <t>1</t>
  </si>
  <si>
    <t>Įvertintas esamų ir papildomai reikalingų pagalbos į namus paslaugų poreikis pagal lytį</t>
  </si>
  <si>
    <t>PANEVĖŽIO MIESTO SAVIVALDYBĖS 2020 -2022 METŲ VEIKLOS PLANO ĮGYVENDINIMO 2020 METAIS ATASKAITA</t>
  </si>
  <si>
    <t>2020 m. asignavimų patvirtintas planas</t>
  </si>
  <si>
    <t>2020 m. asignavimų patikslintas planas</t>
  </si>
  <si>
    <t>2020 m. panaudotos lėšos (kasinės išlaidos)</t>
  </si>
  <si>
    <t>Skirti ir mokėti iš savivaldybės biudžeto lėšų socialines ir socialinės paramos pašalpas</t>
  </si>
  <si>
    <t>Skirti ir mokėti iš valstybės biudžeto specialiosios tikslinės dotacijos savivaldybių biudžetams lėšų socialinę paramą mokiniams</t>
  </si>
  <si>
    <t>Teikti  dienos socialinės globos paslaugas Panevėžio specialiojoje mokykloje-daugiafunkciame centre</t>
  </si>
  <si>
    <t>Teikti  dienos socialinės globos paslaugas Panevėžio jaunuolių dienos centre</t>
  </si>
  <si>
    <t>Teikti  socialines paslaugas Panevėžio socialinių paslaugų centre</t>
  </si>
  <si>
    <t xml:space="preserve">Teikti  socialinės globos paslaugas socialinių paslaugų įstaigose ir asmens namuose </t>
  </si>
  <si>
    <t>Skirti ir mokėti iš valstybės biudžeto lėšų išmokas vaikams</t>
  </si>
  <si>
    <t>Skirti ir mokėti iš savivaldybės biudžeto lėšų pagalbos pinigus už tėvų globos netekusių vaikų globą (rūpybą)</t>
  </si>
  <si>
    <t>Mokėti iš valstybės biudžeto specialiosios tikslinės dotacijos savivaldybių biudžetams lėšų būsto nuomos ar išperkamosios būsto nuomos mokesčių dalies kompensacijas</t>
  </si>
  <si>
    <t>Organizuoti Socialinio darbuotojo ir Neįgaliųjų dienos  renginį</t>
  </si>
  <si>
    <t>Įgyvendinti Lietuvos Respublikos įstatymų ir kitų norminių teisės aktų nustatytą socialinę politiką,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</si>
  <si>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</si>
  <si>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</si>
  <si>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Organizuoti ir finansuoti neįgaliųjų integracijos priemones</t>
  </si>
  <si>
    <t xml:space="preserve">Užimtumo didinimo priemonių nepasiturintiems, socialiai pažeidžiamiems miesto gyventojams formų plėtra </t>
  </si>
  <si>
    <t>Organizuoti ir finansuoti užimtumo didinimo ir motyvavimo priemones miesto gyventojams</t>
  </si>
  <si>
    <t>gavėjų skaičius (asmenimis)</t>
  </si>
  <si>
    <t>parduotų autobuso bilietų skaičius (tūkst. vnt)</t>
  </si>
  <si>
    <t>organizuotų renginių skaičius</t>
  </si>
  <si>
    <t>asmenų, kuriems pritaikytas būstas, skaičius</t>
  </si>
  <si>
    <t>finansuotų neįgaliųjų integracijos programų skaičius</t>
  </si>
  <si>
    <t>įdarbintų asmenų skaičius</t>
  </si>
  <si>
    <t>0</t>
  </si>
  <si>
    <t>59</t>
  </si>
  <si>
    <t>5107</t>
  </si>
  <si>
    <t>218</t>
  </si>
  <si>
    <t>2082</t>
  </si>
  <si>
    <t>Skirtos papildomos lėšos už sumažintas išmokas pagal LR socialinių išmokų perskaičiavimo laikinąjį įstatymą</t>
  </si>
  <si>
    <t>Skirtos papildomos lėšos vienkartinėms išmokoms, skirtoms COVID-19 pandemijos padariniams mažinti</t>
  </si>
  <si>
    <t xml:space="preserve">Skirtos papildomos VB lėšos priemonei "Skiriant piniginę socialinę paramą, laikinai nevertinti turto ir padidinti VRP" </t>
  </si>
  <si>
    <t>Keitėsi socialinės paramos mokiniams teikimo tvarka</t>
  </si>
  <si>
    <t>1365</t>
  </si>
  <si>
    <t>Strateginio planavimo ir finansų skyrius</t>
  </si>
  <si>
    <t>Švietimo skyrius</t>
  </si>
  <si>
    <t>Investicijų projektų skyrius</t>
  </si>
  <si>
    <t>Panevėžio sporto centras</t>
  </si>
  <si>
    <t>10</t>
  </si>
  <si>
    <t>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</si>
</sst>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0"/>
      <name val="Arial"/>
    </font>
    <font>
      <sz val="10"/>
      <name val="Arial"/>
      <family val="2"/>
      <charset val="186"/>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b/>
      <sz val="9"/>
      <name val="Times New Roman"/>
      <family val="1"/>
      <charset val="186"/>
    </font>
    <font>
      <b/>
      <sz val="11"/>
      <name val="Times New Roman"/>
      <family val="1"/>
      <charset val="186"/>
    </font>
    <font>
      <b/>
      <sz val="8"/>
      <name val="Times New Roman"/>
      <family val="1"/>
    </font>
    <font>
      <sz val="9"/>
      <name val="Times New Roman"/>
      <family val="1"/>
      <charset val="186"/>
    </font>
    <font>
      <sz val="8"/>
      <color rgb="FFFF0000"/>
      <name val="Times New Roman"/>
      <family val="1"/>
    </font>
    <font>
      <sz val="10"/>
      <name val="Times New Roman"/>
      <family val="1"/>
      <charset val="186"/>
    </font>
    <font>
      <b/>
      <sz val="8"/>
      <name val="Times New Roman"/>
      <family val="1"/>
      <charset val="186"/>
    </font>
    <font>
      <sz val="11"/>
      <name val="Times New Roman"/>
      <family val="1"/>
      <charset val="186"/>
    </font>
    <font>
      <sz val="11"/>
      <color theme="1"/>
      <name val="Calibri"/>
      <family val="2"/>
      <scheme val="minor"/>
    </font>
    <font>
      <sz val="9"/>
      <name val="Arial"/>
      <family val="2"/>
      <charset val="186"/>
    </font>
    <font>
      <sz val="10"/>
      <color rgb="FFFF0000"/>
      <name val="Arial"/>
      <family val="2"/>
    </font>
    <font>
      <sz val="9"/>
      <color rgb="FFFF0000"/>
      <name val="Times New Roman"/>
      <family val="1"/>
    </font>
    <font>
      <sz val="10"/>
      <name val="Arial"/>
      <family val="2"/>
    </font>
    <font>
      <b/>
      <sz val="10"/>
      <name val="Times New Roman"/>
      <family val="1"/>
      <charset val="186"/>
    </font>
    <font>
      <sz val="9"/>
      <name val="Arial"/>
      <family val="2"/>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s>
  <borders count="7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21" fillId="0" borderId="0"/>
  </cellStyleXfs>
  <cellXfs count="512">
    <xf numFmtId="0" fontId="0" fillId="0" borderId="0" xfId="0"/>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3" fillId="0" borderId="0" xfId="0" applyFont="1" applyBorder="1" applyAlignment="1">
      <alignment vertical="top"/>
    </xf>
    <xf numFmtId="0" fontId="3" fillId="0" borderId="0" xfId="0" applyFont="1" applyFill="1" applyBorder="1" applyAlignment="1">
      <alignment vertical="top"/>
    </xf>
    <xf numFmtId="0" fontId="8" fillId="0" borderId="0" xfId="0" applyFont="1" applyBorder="1" applyAlignment="1">
      <alignment horizontal="right" vertical="top" wrapText="1"/>
    </xf>
    <xf numFmtId="164" fontId="8" fillId="3"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xf>
    <xf numFmtId="164" fontId="8" fillId="3" borderId="19" xfId="0" applyNumberFormat="1" applyFont="1" applyFill="1" applyBorder="1" applyAlignment="1">
      <alignment horizontal="center" vertical="top"/>
    </xf>
    <xf numFmtId="164" fontId="8" fillId="4" borderId="46" xfId="0" applyNumberFormat="1" applyFont="1" applyFill="1" applyBorder="1" applyAlignment="1">
      <alignment horizontal="center" vertical="top"/>
    </xf>
    <xf numFmtId="0" fontId="9" fillId="0" borderId="51" xfId="0" applyFont="1" applyFill="1" applyBorder="1" applyAlignment="1">
      <alignment horizontal="center" vertical="top"/>
    </xf>
    <xf numFmtId="164" fontId="9" fillId="0" borderId="3" xfId="0" applyNumberFormat="1" applyFont="1" applyFill="1" applyBorder="1" applyAlignment="1">
      <alignment horizontal="center" vertical="top"/>
    </xf>
    <xf numFmtId="0" fontId="15" fillId="4" borderId="40" xfId="0" applyFont="1" applyFill="1" applyBorder="1" applyAlignment="1">
      <alignment horizontal="center" vertical="top"/>
    </xf>
    <xf numFmtId="164" fontId="8" fillId="4" borderId="13" xfId="0" applyNumberFormat="1" applyFont="1" applyFill="1" applyBorder="1" applyAlignment="1">
      <alignment horizontal="center" vertical="top"/>
    </xf>
    <xf numFmtId="164" fontId="8" fillId="4" borderId="26" xfId="0" applyNumberFormat="1" applyFont="1" applyFill="1" applyBorder="1" applyAlignment="1">
      <alignment horizontal="center" vertical="top"/>
    </xf>
    <xf numFmtId="164" fontId="8" fillId="2" borderId="2" xfId="0" applyNumberFormat="1" applyFont="1" applyFill="1" applyBorder="1" applyAlignment="1">
      <alignment horizontal="center" vertical="top"/>
    </xf>
    <xf numFmtId="164" fontId="9" fillId="0" borderId="21" xfId="0" applyNumberFormat="1" applyFont="1" applyFill="1" applyBorder="1" applyAlignment="1">
      <alignment horizontal="center" vertical="top"/>
    </xf>
    <xf numFmtId="164" fontId="9" fillId="0" borderId="45" xfId="0" applyNumberFormat="1" applyFont="1" applyFill="1" applyBorder="1" applyAlignment="1">
      <alignment horizontal="center" vertical="top"/>
    </xf>
    <xf numFmtId="164" fontId="9" fillId="0" borderId="46" xfId="0" applyNumberFormat="1" applyFont="1" applyFill="1" applyBorder="1" applyAlignment="1">
      <alignment horizontal="center" vertical="top"/>
    </xf>
    <xf numFmtId="49"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49" fontId="8" fillId="3" borderId="2" xfId="0" applyNumberFormat="1" applyFont="1" applyFill="1" applyBorder="1" applyAlignment="1">
      <alignment horizontal="center" vertical="top"/>
    </xf>
    <xf numFmtId="0" fontId="9" fillId="0" borderId="24" xfId="0" applyFont="1" applyBorder="1" applyAlignment="1">
      <alignment horizontal="center" vertical="top"/>
    </xf>
    <xf numFmtId="0" fontId="15" fillId="4" borderId="11" xfId="0" applyFont="1" applyFill="1" applyBorder="1" applyAlignment="1">
      <alignment horizontal="center" vertical="top"/>
    </xf>
    <xf numFmtId="164" fontId="8" fillId="4" borderId="13" xfId="0" applyNumberFormat="1" applyFont="1" applyFill="1" applyBorder="1" applyAlignment="1">
      <alignment horizontal="center" vertical="center"/>
    </xf>
    <xf numFmtId="49" fontId="8" fillId="3" borderId="35" xfId="0" applyNumberFormat="1" applyFont="1" applyFill="1" applyBorder="1" applyAlignment="1">
      <alignment horizontal="center" vertical="top"/>
    </xf>
    <xf numFmtId="49" fontId="8" fillId="3" borderId="33" xfId="0" applyNumberFormat="1" applyFont="1" applyFill="1" applyBorder="1" applyAlignment="1">
      <alignment horizontal="center" vertical="top"/>
    </xf>
    <xf numFmtId="0" fontId="9" fillId="0" borderId="24" xfId="0" applyFont="1" applyFill="1" applyBorder="1" applyAlignment="1">
      <alignment horizontal="center" vertical="top" wrapText="1"/>
    </xf>
    <xf numFmtId="164" fontId="9" fillId="0" borderId="50" xfId="0" applyNumberFormat="1" applyFont="1" applyFill="1" applyBorder="1" applyAlignment="1">
      <alignment horizontal="center" vertical="center"/>
    </xf>
    <xf numFmtId="0" fontId="9" fillId="3" borderId="18" xfId="0" applyFont="1" applyFill="1" applyBorder="1" applyAlignment="1">
      <alignment vertical="top" wrapText="1"/>
    </xf>
    <xf numFmtId="0" fontId="3" fillId="3" borderId="36" xfId="0" applyFont="1" applyFill="1" applyBorder="1" applyAlignment="1">
      <alignment horizontal="center" vertical="top" wrapText="1"/>
    </xf>
    <xf numFmtId="0" fontId="3" fillId="3" borderId="38" xfId="0" applyFont="1" applyFill="1" applyBorder="1" applyAlignment="1">
      <alignment horizontal="center" vertical="top" wrapText="1"/>
    </xf>
    <xf numFmtId="49" fontId="8" fillId="2" borderId="29" xfId="0" applyNumberFormat="1" applyFont="1" applyFill="1" applyBorder="1" applyAlignment="1">
      <alignment horizontal="center" vertical="top"/>
    </xf>
    <xf numFmtId="49" fontId="8" fillId="3" borderId="16" xfId="0" applyNumberFormat="1" applyFont="1" applyFill="1" applyBorder="1" applyAlignment="1">
      <alignment horizontal="center" vertical="top"/>
    </xf>
    <xf numFmtId="0" fontId="3" fillId="3" borderId="18" xfId="0" applyFont="1" applyFill="1" applyBorder="1" applyAlignment="1">
      <alignment horizontal="center" vertical="top" wrapText="1"/>
    </xf>
    <xf numFmtId="0" fontId="3" fillId="3" borderId="20" xfId="0" applyFont="1" applyFill="1" applyBorder="1" applyAlignment="1">
      <alignment horizontal="center" vertical="top" wrapText="1"/>
    </xf>
    <xf numFmtId="0" fontId="3" fillId="2" borderId="29" xfId="0" applyFont="1" applyFill="1" applyBorder="1" applyAlignment="1">
      <alignment vertical="top"/>
    </xf>
    <xf numFmtId="0" fontId="3" fillId="2" borderId="18" xfId="0" applyFont="1" applyFill="1" applyBorder="1" applyAlignment="1">
      <alignment vertical="top"/>
    </xf>
    <xf numFmtId="0" fontId="3" fillId="2" borderId="20" xfId="0" applyFont="1" applyFill="1" applyBorder="1" applyAlignment="1">
      <alignment vertical="top"/>
    </xf>
    <xf numFmtId="0" fontId="3" fillId="0" borderId="10" xfId="0" applyNumberFormat="1" applyFont="1" applyFill="1" applyBorder="1" applyAlignment="1">
      <alignment horizontal="center" vertical="top"/>
    </xf>
    <xf numFmtId="49" fontId="9" fillId="2" borderId="34" xfId="0" applyNumberFormat="1" applyFont="1" applyFill="1" applyBorder="1" applyAlignment="1">
      <alignment horizontal="center" vertical="top"/>
    </xf>
    <xf numFmtId="0" fontId="3" fillId="0" borderId="28" xfId="0" applyNumberFormat="1" applyFont="1" applyFill="1" applyBorder="1" applyAlignment="1">
      <alignment horizontal="center" vertical="top"/>
    </xf>
    <xf numFmtId="0" fontId="9" fillId="0" borderId="53" xfId="0" applyFont="1" applyBorder="1" applyAlignment="1">
      <alignment horizontal="center" vertical="top"/>
    </xf>
    <xf numFmtId="49" fontId="8" fillId="6" borderId="1" xfId="0" applyNumberFormat="1" applyFont="1" applyFill="1" applyBorder="1" applyAlignment="1">
      <alignment horizontal="center" vertical="top"/>
    </xf>
    <xf numFmtId="0" fontId="10" fillId="0" borderId="0" xfId="0" applyFont="1" applyBorder="1" applyAlignment="1">
      <alignment horizontal="right" vertical="top" wrapText="1"/>
    </xf>
    <xf numFmtId="9" fontId="17" fillId="0" borderId="28" xfId="0" applyNumberFormat="1" applyFont="1" applyFill="1" applyBorder="1" applyAlignment="1">
      <alignment horizontal="center" vertical="top"/>
    </xf>
    <xf numFmtId="9" fontId="5" fillId="0" borderId="27" xfId="0" applyNumberFormat="1" applyFont="1" applyFill="1" applyBorder="1" applyAlignment="1">
      <alignment horizontal="center" vertical="top"/>
    </xf>
    <xf numFmtId="9" fontId="5" fillId="0" borderId="28" xfId="0" applyNumberFormat="1" applyFont="1" applyFill="1" applyBorder="1" applyAlignment="1">
      <alignment horizontal="center" vertical="top"/>
    </xf>
    <xf numFmtId="0" fontId="19" fillId="4" borderId="40" xfId="0" applyFont="1" applyFill="1" applyBorder="1" applyAlignment="1">
      <alignment horizontal="center" vertical="top"/>
    </xf>
    <xf numFmtId="164" fontId="13" fillId="4" borderId="13" xfId="0" applyNumberFormat="1" applyFont="1" applyFill="1" applyBorder="1" applyAlignment="1">
      <alignment horizontal="center" vertical="top"/>
    </xf>
    <xf numFmtId="164" fontId="8" fillId="7" borderId="2" xfId="0" applyNumberFormat="1" applyFont="1" applyFill="1" applyBorder="1" applyAlignment="1">
      <alignment horizontal="center" vertical="top"/>
    </xf>
    <xf numFmtId="0" fontId="17" fillId="0" borderId="28" xfId="0" applyFont="1" applyFill="1" applyBorder="1" applyAlignment="1">
      <alignment horizontal="center" vertical="top" wrapText="1"/>
    </xf>
    <xf numFmtId="49" fontId="8" fillId="2" borderId="37" xfId="0" applyNumberFormat="1" applyFont="1" applyFill="1" applyBorder="1" applyAlignment="1">
      <alignment horizontal="center" vertical="top"/>
    </xf>
    <xf numFmtId="0" fontId="3" fillId="0" borderId="59" xfId="0" applyFont="1" applyBorder="1" applyAlignment="1">
      <alignment vertical="top"/>
    </xf>
    <xf numFmtId="0" fontId="3" fillId="0" borderId="71" xfId="0" applyFont="1" applyBorder="1" applyAlignment="1">
      <alignment vertical="top"/>
    </xf>
    <xf numFmtId="0" fontId="3" fillId="0" borderId="37" xfId="0" applyFont="1" applyBorder="1" applyAlignment="1">
      <alignment vertical="top"/>
    </xf>
    <xf numFmtId="0" fontId="3" fillId="0" borderId="38" xfId="0" applyFont="1" applyBorder="1" applyAlignment="1">
      <alignment vertical="top"/>
    </xf>
    <xf numFmtId="0" fontId="3" fillId="0" borderId="43" xfId="0" applyFont="1" applyBorder="1" applyAlignment="1">
      <alignment vertical="top"/>
    </xf>
    <xf numFmtId="0" fontId="3" fillId="0" borderId="39" xfId="0" applyFont="1" applyBorder="1" applyAlignment="1">
      <alignment vertical="top"/>
    </xf>
    <xf numFmtId="164" fontId="8" fillId="3" borderId="1" xfId="0" applyNumberFormat="1" applyFont="1" applyFill="1" applyBorder="1" applyAlignment="1">
      <alignment horizontal="center" vertical="center"/>
    </xf>
    <xf numFmtId="0" fontId="17" fillId="0" borderId="0" xfId="0" applyFont="1" applyBorder="1" applyAlignment="1">
      <alignment vertical="top"/>
    </xf>
    <xf numFmtId="164" fontId="8" fillId="2" borderId="16" xfId="0" applyNumberFormat="1" applyFont="1" applyFill="1" applyBorder="1" applyAlignment="1">
      <alignment horizontal="center" vertical="top"/>
    </xf>
    <xf numFmtId="164" fontId="8" fillId="2" borderId="70" xfId="0" applyNumberFormat="1" applyFont="1" applyFill="1" applyBorder="1" applyAlignment="1">
      <alignment horizontal="center" vertical="top"/>
    </xf>
    <xf numFmtId="49" fontId="8" fillId="2" borderId="30" xfId="0" applyNumberFormat="1" applyFont="1" applyFill="1" applyBorder="1" applyAlignment="1">
      <alignment horizontal="center" vertical="top" wrapText="1"/>
    </xf>
    <xf numFmtId="0" fontId="9" fillId="0" borderId="57" xfId="0" applyFont="1" applyFill="1" applyBorder="1" applyAlignment="1">
      <alignment vertical="top" wrapText="1"/>
    </xf>
    <xf numFmtId="0" fontId="9" fillId="0" borderId="15" xfId="0" applyFont="1" applyFill="1" applyBorder="1" applyAlignment="1">
      <alignment horizontal="center" vertical="top"/>
    </xf>
    <xf numFmtId="0" fontId="9" fillId="0" borderId="48" xfId="0" applyFont="1" applyFill="1" applyBorder="1" applyAlignment="1">
      <alignment horizontal="center" vertical="top"/>
    </xf>
    <xf numFmtId="0" fontId="9" fillId="0" borderId="72" xfId="0" applyFont="1" applyFill="1" applyBorder="1" applyAlignment="1">
      <alignment horizontal="center" vertical="top"/>
    </xf>
    <xf numFmtId="164" fontId="9" fillId="0" borderId="47" xfId="0" applyNumberFormat="1" applyFont="1" applyFill="1" applyBorder="1" applyAlignment="1">
      <alignment horizontal="center" vertical="top"/>
    </xf>
    <xf numFmtId="0" fontId="9" fillId="0" borderId="48" xfId="0" applyFont="1" applyBorder="1" applyAlignment="1">
      <alignment horizontal="center" vertical="top"/>
    </xf>
    <xf numFmtId="49" fontId="7" fillId="0" borderId="4" xfId="0" applyNumberFormat="1" applyFont="1" applyBorder="1" applyAlignment="1">
      <alignment horizontal="center" vertical="top" wrapText="1"/>
    </xf>
    <xf numFmtId="0" fontId="9" fillId="0" borderId="24" xfId="0" applyFont="1" applyFill="1" applyBorder="1" applyAlignment="1">
      <alignment horizontal="center" vertical="top"/>
    </xf>
    <xf numFmtId="164" fontId="9" fillId="0" borderId="65" xfId="0" applyNumberFormat="1" applyFont="1" applyFill="1" applyBorder="1" applyAlignment="1">
      <alignment horizontal="center" vertical="top"/>
    </xf>
    <xf numFmtId="164" fontId="8" fillId="4" borderId="62" xfId="0" applyNumberFormat="1" applyFont="1" applyFill="1" applyBorder="1" applyAlignment="1">
      <alignment horizontal="center" vertical="center"/>
    </xf>
    <xf numFmtId="164" fontId="9" fillId="0" borderId="51" xfId="0" applyNumberFormat="1" applyFont="1" applyBorder="1" applyAlignment="1">
      <alignment horizontal="center" vertical="center"/>
    </xf>
    <xf numFmtId="164" fontId="8" fillId="4" borderId="26" xfId="0" applyNumberFormat="1" applyFont="1" applyFill="1" applyBorder="1" applyAlignment="1">
      <alignment horizontal="center" vertical="center"/>
    </xf>
    <xf numFmtId="164" fontId="8" fillId="4" borderId="11" xfId="0" applyNumberFormat="1" applyFont="1" applyFill="1" applyBorder="1" applyAlignment="1">
      <alignment horizontal="center" vertical="center"/>
    </xf>
    <xf numFmtId="164" fontId="9" fillId="0" borderId="61" xfId="0" applyNumberFormat="1" applyFont="1" applyFill="1" applyBorder="1" applyAlignment="1">
      <alignment horizontal="center" vertical="center"/>
    </xf>
    <xf numFmtId="164" fontId="9" fillId="0" borderId="24" xfId="0" applyNumberFormat="1" applyFont="1" applyFill="1" applyBorder="1" applyAlignment="1">
      <alignment horizontal="center" vertical="center"/>
    </xf>
    <xf numFmtId="164" fontId="8" fillId="4" borderId="62" xfId="0" applyNumberFormat="1" applyFont="1" applyFill="1" applyBorder="1" applyAlignment="1">
      <alignment horizontal="center" vertical="top"/>
    </xf>
    <xf numFmtId="164" fontId="8" fillId="4" borderId="11" xfId="0" applyNumberFormat="1" applyFont="1" applyFill="1" applyBorder="1" applyAlignment="1">
      <alignment horizontal="center" vertical="top"/>
    </xf>
    <xf numFmtId="164" fontId="9" fillId="0" borderId="24" xfId="0" applyNumberFormat="1" applyFont="1" applyFill="1" applyBorder="1" applyAlignment="1">
      <alignment horizontal="center" vertical="top"/>
    </xf>
    <xf numFmtId="164" fontId="8" fillId="3" borderId="29" xfId="0" applyNumberFormat="1" applyFont="1" applyFill="1" applyBorder="1" applyAlignment="1">
      <alignment horizontal="center" vertical="top"/>
    </xf>
    <xf numFmtId="164" fontId="13" fillId="4" borderId="62" xfId="0" applyNumberFormat="1" applyFont="1" applyFill="1" applyBorder="1" applyAlignment="1">
      <alignment horizontal="center" vertical="top"/>
    </xf>
    <xf numFmtId="164" fontId="8" fillId="3" borderId="16" xfId="0" applyNumberFormat="1" applyFont="1" applyFill="1" applyBorder="1" applyAlignment="1">
      <alignment horizontal="center" vertical="top"/>
    </xf>
    <xf numFmtId="164" fontId="9" fillId="0" borderId="0" xfId="0" applyNumberFormat="1" applyFont="1" applyFill="1" applyBorder="1" applyAlignment="1">
      <alignment horizontal="center" vertical="top"/>
    </xf>
    <xf numFmtId="0" fontId="9" fillId="0" borderId="12" xfId="0" applyFont="1" applyBorder="1" applyAlignment="1">
      <alignment horizontal="center" vertical="center" textRotation="90"/>
    </xf>
    <xf numFmtId="0" fontId="9" fillId="0" borderId="58" xfId="0" applyFont="1" applyBorder="1" applyAlignment="1">
      <alignment horizontal="center" vertical="center" textRotation="90"/>
    </xf>
    <xf numFmtId="164" fontId="9" fillId="0" borderId="15" xfId="0" applyNumberFormat="1" applyFont="1" applyFill="1" applyBorder="1" applyAlignment="1">
      <alignment horizontal="center" vertical="top"/>
    </xf>
    <xf numFmtId="49" fontId="16" fillId="0" borderId="27" xfId="0" applyNumberFormat="1" applyFont="1" applyBorder="1" applyAlignment="1">
      <alignment horizontal="center" vertical="top"/>
    </xf>
    <xf numFmtId="49" fontId="13" fillId="0" borderId="9" xfId="0" applyNumberFormat="1" applyFont="1" applyBorder="1" applyAlignment="1">
      <alignment horizontal="center" vertical="top"/>
    </xf>
    <xf numFmtId="0" fontId="16" fillId="0" borderId="52" xfId="0" applyFont="1" applyFill="1" applyBorder="1" applyAlignment="1">
      <alignment horizontal="center" vertical="top"/>
    </xf>
    <xf numFmtId="0" fontId="12" fillId="0" borderId="19" xfId="0" applyFont="1" applyBorder="1" applyAlignment="1">
      <alignment horizontal="center" vertical="top" wrapText="1"/>
    </xf>
    <xf numFmtId="0" fontId="12" fillId="0" borderId="20" xfId="0" applyFont="1" applyBorder="1" applyAlignment="1">
      <alignment vertical="top" wrapText="1"/>
    </xf>
    <xf numFmtId="0" fontId="12" fillId="0" borderId="53" xfId="0" applyFont="1" applyBorder="1" applyAlignment="1">
      <alignment horizontal="center" vertical="top" wrapText="1"/>
    </xf>
    <xf numFmtId="0" fontId="11" fillId="0" borderId="71" xfId="0" applyFont="1" applyBorder="1" applyAlignment="1">
      <alignment vertical="top" wrapText="1"/>
    </xf>
    <xf numFmtId="0" fontId="12" fillId="0" borderId="15" xfId="0" applyFont="1" applyBorder="1" applyAlignment="1">
      <alignment horizontal="center" vertical="top" wrapText="1"/>
    </xf>
    <xf numFmtId="0" fontId="11" fillId="0" borderId="39" xfId="0" applyFont="1" applyBorder="1" applyAlignment="1">
      <alignment vertical="top" wrapText="1"/>
    </xf>
    <xf numFmtId="0" fontId="12" fillId="0" borderId="41" xfId="0" applyFont="1" applyBorder="1" applyAlignment="1">
      <alignment horizontal="center" vertical="top" wrapText="1"/>
    </xf>
    <xf numFmtId="0" fontId="11" fillId="0" borderId="38" xfId="0" applyFont="1" applyBorder="1" applyAlignment="1">
      <alignment vertical="top" wrapText="1"/>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9" fillId="0" borderId="33" xfId="0" applyNumberFormat="1" applyFont="1" applyBorder="1" applyAlignment="1">
      <alignment horizontal="center" vertical="top" wrapText="1"/>
    </xf>
    <xf numFmtId="0" fontId="22" fillId="0" borderId="4" xfId="0" applyFont="1" applyBorder="1" applyAlignment="1">
      <alignment horizontal="center" vertical="top" wrapText="1"/>
    </xf>
    <xf numFmtId="49" fontId="8" fillId="3" borderId="4"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0" fontId="17" fillId="0" borderId="71" xfId="0" applyFont="1" applyBorder="1" applyAlignment="1">
      <alignment vertical="top"/>
    </xf>
    <xf numFmtId="0" fontId="17" fillId="0" borderId="37" xfId="0" applyFont="1" applyBorder="1" applyAlignment="1">
      <alignment vertical="top"/>
    </xf>
    <xf numFmtId="0" fontId="17" fillId="0" borderId="38" xfId="0" applyFont="1" applyBorder="1" applyAlignment="1">
      <alignment vertical="top"/>
    </xf>
    <xf numFmtId="0" fontId="17" fillId="3" borderId="36" xfId="0" applyFont="1" applyFill="1" applyBorder="1" applyAlignment="1">
      <alignment horizontal="center" vertical="top" wrapText="1"/>
    </xf>
    <xf numFmtId="0" fontId="17" fillId="3" borderId="38" xfId="0" applyFont="1" applyFill="1" applyBorder="1" applyAlignment="1">
      <alignment horizontal="center" vertical="top" wrapText="1"/>
    </xf>
    <xf numFmtId="0" fontId="17" fillId="0" borderId="43" xfId="0" applyFont="1" applyBorder="1" applyAlignment="1">
      <alignment vertical="top"/>
    </xf>
    <xf numFmtId="0" fontId="17" fillId="0" borderId="39" xfId="0" applyFont="1" applyBorder="1" applyAlignment="1">
      <alignment vertical="top"/>
    </xf>
    <xf numFmtId="0" fontId="17" fillId="0" borderId="29" xfId="0" applyFont="1" applyBorder="1" applyAlignment="1">
      <alignment vertical="top"/>
    </xf>
    <xf numFmtId="0" fontId="17" fillId="0" borderId="20" xfId="0" applyFont="1" applyBorder="1" applyAlignment="1">
      <alignment vertical="top"/>
    </xf>
    <xf numFmtId="0" fontId="17" fillId="3" borderId="37" xfId="0" applyFont="1" applyFill="1" applyBorder="1" applyAlignment="1">
      <alignment horizontal="center" vertical="top" wrapText="1"/>
    </xf>
    <xf numFmtId="0" fontId="1" fillId="0" borderId="35" xfId="0" applyFont="1" applyBorder="1" applyAlignment="1">
      <alignment horizontal="center" vertical="top" wrapText="1"/>
    </xf>
    <xf numFmtId="0" fontId="9" fillId="0" borderId="36" xfId="0" applyFont="1" applyFill="1" applyBorder="1" applyAlignment="1">
      <alignment vertical="top" wrapText="1"/>
    </xf>
    <xf numFmtId="0" fontId="3" fillId="0" borderId="36" xfId="0" applyFont="1" applyFill="1" applyBorder="1" applyAlignment="1">
      <alignment horizontal="center" vertical="top" wrapText="1"/>
    </xf>
    <xf numFmtId="164" fontId="8" fillId="0" borderId="55" xfId="0" applyNumberFormat="1" applyFont="1" applyFill="1" applyBorder="1" applyAlignment="1">
      <alignment horizontal="center" vertical="top"/>
    </xf>
    <xf numFmtId="164" fontId="8" fillId="0" borderId="36" xfId="0" applyNumberFormat="1" applyFont="1" applyFill="1" applyBorder="1" applyAlignment="1">
      <alignment horizontal="center" vertical="top"/>
    </xf>
    <xf numFmtId="164" fontId="8" fillId="9" borderId="55" xfId="0" applyNumberFormat="1" applyFont="1" applyFill="1" applyBorder="1" applyAlignment="1">
      <alignment horizontal="center" vertical="top"/>
    </xf>
    <xf numFmtId="164" fontId="8" fillId="9" borderId="36" xfId="0" applyNumberFormat="1" applyFont="1" applyFill="1" applyBorder="1" applyAlignment="1">
      <alignment horizontal="center" vertical="top"/>
    </xf>
    <xf numFmtId="0" fontId="3" fillId="0" borderId="43" xfId="0" applyFont="1" applyFill="1" applyBorder="1" applyAlignment="1">
      <alignment vertical="top"/>
    </xf>
    <xf numFmtId="0" fontId="17" fillId="0" borderId="39" xfId="0" applyFont="1" applyFill="1" applyBorder="1" applyAlignment="1">
      <alignment vertical="top"/>
    </xf>
    <xf numFmtId="164" fontId="8" fillId="0" borderId="27" xfId="0" applyNumberFormat="1" applyFont="1" applyFill="1" applyBorder="1" applyAlignment="1">
      <alignment horizontal="center" vertical="top"/>
    </xf>
    <xf numFmtId="164" fontId="9" fillId="0" borderId="22" xfId="0" applyNumberFormat="1" applyFont="1" applyFill="1" applyBorder="1" applyAlignment="1">
      <alignment horizontal="center" vertical="top"/>
    </xf>
    <xf numFmtId="0" fontId="9" fillId="0" borderId="59" xfId="0" applyFont="1" applyBorder="1" applyAlignment="1">
      <alignment horizontal="center" vertical="center" wrapText="1"/>
    </xf>
    <xf numFmtId="0" fontId="9" fillId="0" borderId="53" xfId="0" applyFont="1" applyFill="1" applyBorder="1" applyAlignment="1">
      <alignment horizontal="center" vertical="center" wrapText="1"/>
    </xf>
    <xf numFmtId="164" fontId="26" fillId="0" borderId="29" xfId="0" applyNumberFormat="1" applyFont="1" applyBorder="1" applyAlignment="1">
      <alignment horizontal="center" vertical="center"/>
    </xf>
    <xf numFmtId="164" fontId="18" fillId="0" borderId="69" xfId="0" applyNumberFormat="1" applyFont="1" applyBorder="1" applyAlignment="1">
      <alignment horizontal="center" vertical="top"/>
    </xf>
    <xf numFmtId="164" fontId="18" fillId="0" borderId="72" xfId="0" applyNumberFormat="1" applyFont="1" applyBorder="1" applyAlignment="1">
      <alignment horizontal="center" vertical="top"/>
    </xf>
    <xf numFmtId="164" fontId="18" fillId="0" borderId="66" xfId="0" applyNumberFormat="1" applyFont="1" applyBorder="1" applyAlignment="1">
      <alignment horizontal="center" vertical="top"/>
    </xf>
    <xf numFmtId="164" fontId="18" fillId="0" borderId="48" xfId="0" applyNumberFormat="1" applyFont="1" applyBorder="1" applyAlignment="1">
      <alignment horizontal="center" vertical="top"/>
    </xf>
    <xf numFmtId="164" fontId="18" fillId="0" borderId="73" xfId="0" applyNumberFormat="1" applyFont="1" applyBorder="1" applyAlignment="1">
      <alignment horizontal="center" vertical="top"/>
    </xf>
    <xf numFmtId="164" fontId="18" fillId="0" borderId="5" xfId="0" applyNumberFormat="1" applyFont="1" applyBorder="1" applyAlignment="1">
      <alignment horizontal="center" vertical="top"/>
    </xf>
    <xf numFmtId="164" fontId="26" fillId="8" borderId="29" xfId="0" applyNumberFormat="1" applyFont="1" applyFill="1" applyBorder="1" applyAlignment="1">
      <alignment horizontal="center" vertical="top"/>
    </xf>
    <xf numFmtId="164" fontId="26" fillId="4" borderId="29" xfId="0" applyNumberFormat="1" applyFont="1" applyFill="1" applyBorder="1" applyAlignment="1">
      <alignment horizontal="center" vertical="top"/>
    </xf>
    <xf numFmtId="164" fontId="18" fillId="0" borderId="43" xfId="0" applyNumberFormat="1" applyFont="1" applyBorder="1" applyAlignment="1">
      <alignment horizontal="center" vertical="top"/>
    </xf>
    <xf numFmtId="0" fontId="22" fillId="0" borderId="4" xfId="0" applyFont="1" applyBorder="1" applyAlignment="1">
      <alignment horizontal="center" vertical="top" wrapText="1"/>
    </xf>
    <xf numFmtId="0" fontId="17" fillId="0" borderId="27" xfId="0" applyFont="1" applyFill="1" applyBorder="1" applyAlignment="1">
      <alignment horizontal="center" vertical="top"/>
    </xf>
    <xf numFmtId="0" fontId="17" fillId="0" borderId="9" xfId="0" applyFont="1" applyFill="1" applyBorder="1" applyAlignment="1">
      <alignment horizontal="center" vertical="top" wrapText="1"/>
    </xf>
    <xf numFmtId="0" fontId="17" fillId="0" borderId="27" xfId="0" applyFont="1" applyFill="1" applyBorder="1" applyAlignment="1">
      <alignment horizontal="center" vertical="top" wrapText="1"/>
    </xf>
    <xf numFmtId="0" fontId="24" fillId="3" borderId="18" xfId="0" applyFont="1" applyFill="1" applyBorder="1" applyAlignment="1">
      <alignment vertical="top" wrapText="1"/>
    </xf>
    <xf numFmtId="0" fontId="17" fillId="0" borderId="59" xfId="0" applyFont="1" applyBorder="1" applyAlignment="1">
      <alignment vertical="top"/>
    </xf>
    <xf numFmtId="9" fontId="17" fillId="0" borderId="27" xfId="0" applyNumberFormat="1" applyFont="1" applyFill="1" applyBorder="1" applyAlignment="1">
      <alignment horizontal="center" vertical="top"/>
    </xf>
    <xf numFmtId="0" fontId="17" fillId="3" borderId="18" xfId="0" applyFont="1" applyFill="1" applyBorder="1" applyAlignment="1">
      <alignment horizontal="center" vertical="top" wrapText="1"/>
    </xf>
    <xf numFmtId="0" fontId="17" fillId="3" borderId="20" xfId="0" applyFont="1" applyFill="1" applyBorder="1" applyAlignment="1">
      <alignment horizontal="center" vertical="top" wrapText="1"/>
    </xf>
    <xf numFmtId="0" fontId="17" fillId="2" borderId="29" xfId="0" applyFont="1" applyFill="1" applyBorder="1" applyAlignment="1">
      <alignment vertical="top"/>
    </xf>
    <xf numFmtId="0" fontId="17" fillId="2" borderId="18" xfId="0" applyFont="1" applyFill="1" applyBorder="1" applyAlignment="1">
      <alignment vertical="top"/>
    </xf>
    <xf numFmtId="0" fontId="17" fillId="2" borderId="20" xfId="0" applyFont="1" applyFill="1" applyBorder="1" applyAlignment="1">
      <alignment vertical="top"/>
    </xf>
    <xf numFmtId="0" fontId="17" fillId="0" borderId="9" xfId="0" applyFont="1" applyFill="1" applyBorder="1" applyAlignment="1">
      <alignment horizontal="center" vertical="top"/>
    </xf>
    <xf numFmtId="0" fontId="17" fillId="0" borderId="9" xfId="0" applyNumberFormat="1" applyFont="1" applyFill="1" applyBorder="1" applyAlignment="1">
      <alignment horizontal="center" vertical="top"/>
    </xf>
    <xf numFmtId="0" fontId="17" fillId="0" borderId="10" xfId="0" applyNumberFormat="1" applyFont="1" applyFill="1" applyBorder="1" applyAlignment="1">
      <alignment horizontal="center" vertical="top"/>
    </xf>
    <xf numFmtId="0" fontId="17" fillId="0" borderId="27" xfId="0" applyNumberFormat="1" applyFont="1" applyFill="1" applyBorder="1" applyAlignment="1">
      <alignment horizontal="center" vertical="top"/>
    </xf>
    <xf numFmtId="0" fontId="17" fillId="0" borderId="28" xfId="0" applyNumberFormat="1" applyFont="1" applyFill="1" applyBorder="1" applyAlignment="1">
      <alignment horizontal="center" vertical="top"/>
    </xf>
    <xf numFmtId="164" fontId="13" fillId="4" borderId="11" xfId="0" applyNumberFormat="1" applyFont="1" applyFill="1" applyBorder="1" applyAlignment="1">
      <alignment horizontal="center" vertical="top"/>
    </xf>
    <xf numFmtId="164" fontId="8" fillId="9" borderId="27" xfId="0" applyNumberFormat="1" applyFont="1" applyFill="1" applyBorder="1" applyAlignment="1">
      <alignment horizontal="center" vertical="top"/>
    </xf>
    <xf numFmtId="0" fontId="15" fillId="4" borderId="5" xfId="0" applyFont="1" applyFill="1" applyBorder="1" applyAlignment="1">
      <alignment horizontal="center" vertical="top"/>
    </xf>
    <xf numFmtId="49" fontId="8" fillId="3" borderId="19" xfId="0" applyNumberFormat="1" applyFont="1" applyFill="1" applyBorder="1" applyAlignment="1">
      <alignment horizontal="center" vertical="top"/>
    </xf>
    <xf numFmtId="164" fontId="7" fillId="0" borderId="5" xfId="0" applyNumberFormat="1" applyFont="1" applyBorder="1" applyAlignment="1">
      <alignment horizontal="center" vertical="top"/>
    </xf>
    <xf numFmtId="164" fontId="7" fillId="0" borderId="15" xfId="0" applyNumberFormat="1" applyFont="1" applyBorder="1" applyAlignment="1">
      <alignment horizontal="center" vertical="top"/>
    </xf>
    <xf numFmtId="164" fontId="7" fillId="0" borderId="48" xfId="0" applyNumberFormat="1" applyFont="1" applyBorder="1" applyAlignment="1">
      <alignment horizontal="center" vertical="top"/>
    </xf>
    <xf numFmtId="164" fontId="7" fillId="0" borderId="72" xfId="0" applyNumberFormat="1" applyFont="1" applyBorder="1" applyAlignment="1">
      <alignment horizontal="center" vertical="top"/>
    </xf>
    <xf numFmtId="164" fontId="6" fillId="0" borderId="19" xfId="0" applyNumberFormat="1" applyFont="1" applyBorder="1" applyAlignment="1">
      <alignment horizontal="center" vertical="center"/>
    </xf>
    <xf numFmtId="164" fontId="6" fillId="8" borderId="19" xfId="0" applyNumberFormat="1" applyFont="1" applyFill="1" applyBorder="1" applyAlignment="1">
      <alignment horizontal="center" vertical="top"/>
    </xf>
    <xf numFmtId="164" fontId="6" fillId="4" borderId="19" xfId="0" applyNumberFormat="1" applyFont="1" applyFill="1" applyBorder="1" applyAlignment="1">
      <alignment horizontal="center" vertical="top"/>
    </xf>
    <xf numFmtId="164" fontId="9" fillId="0" borderId="68" xfId="0" applyNumberFormat="1" applyFont="1" applyFill="1" applyBorder="1" applyAlignment="1">
      <alignment horizontal="center" vertical="top"/>
    </xf>
    <xf numFmtId="0" fontId="9" fillId="0" borderId="72" xfId="0" applyFont="1" applyBorder="1" applyAlignment="1">
      <alignment horizontal="center" vertical="top"/>
    </xf>
    <xf numFmtId="164" fontId="9" fillId="0" borderId="60" xfId="0" applyNumberFormat="1" applyFont="1" applyFill="1" applyBorder="1" applyAlignment="1">
      <alignment horizontal="center" vertical="top"/>
    </xf>
    <xf numFmtId="0" fontId="3" fillId="2" borderId="36" xfId="0" applyFont="1" applyFill="1" applyBorder="1" applyAlignment="1">
      <alignment vertical="top"/>
    </xf>
    <xf numFmtId="0" fontId="3" fillId="2" borderId="38" xfId="0" applyFont="1" applyFill="1" applyBorder="1" applyAlignment="1">
      <alignment vertical="top"/>
    </xf>
    <xf numFmtId="164" fontId="8" fillId="4" borderId="37" xfId="0" applyNumberFormat="1" applyFont="1" applyFill="1" applyBorder="1" applyAlignment="1">
      <alignment horizontal="center" vertical="top"/>
    </xf>
    <xf numFmtId="164" fontId="8" fillId="2" borderId="19" xfId="0" applyNumberFormat="1" applyFont="1" applyFill="1" applyBorder="1" applyAlignment="1">
      <alignment horizontal="center" vertical="top"/>
    </xf>
    <xf numFmtId="164" fontId="8" fillId="8" borderId="0" xfId="0" applyNumberFormat="1" applyFont="1" applyFill="1" applyBorder="1" applyAlignment="1">
      <alignment horizontal="center" vertical="top"/>
    </xf>
    <xf numFmtId="49" fontId="8" fillId="8" borderId="0" xfId="0" applyNumberFormat="1" applyFont="1" applyFill="1" applyBorder="1" applyAlignment="1">
      <alignment horizontal="center" vertical="top"/>
    </xf>
    <xf numFmtId="49" fontId="8" fillId="8" borderId="0" xfId="0" applyNumberFormat="1" applyFont="1" applyFill="1" applyBorder="1" applyAlignment="1">
      <alignment horizontal="right" vertical="top"/>
    </xf>
    <xf numFmtId="0" fontId="3" fillId="8" borderId="0" xfId="0" applyFont="1" applyFill="1" applyBorder="1" applyAlignment="1">
      <alignment horizontal="center" vertical="top"/>
    </xf>
    <xf numFmtId="0" fontId="9" fillId="0" borderId="39" xfId="0" applyFont="1" applyBorder="1" applyAlignment="1">
      <alignment horizontal="center" vertical="top"/>
    </xf>
    <xf numFmtId="164" fontId="16" fillId="0" borderId="72" xfId="0" applyNumberFormat="1" applyFont="1" applyFill="1" applyBorder="1" applyAlignment="1">
      <alignment horizontal="center" vertical="top"/>
    </xf>
    <xf numFmtId="164" fontId="9" fillId="0" borderId="4" xfId="0" applyNumberFormat="1" applyFont="1" applyFill="1" applyBorder="1" applyAlignment="1">
      <alignment horizontal="center" vertical="top"/>
    </xf>
    <xf numFmtId="164" fontId="9" fillId="0" borderId="33" xfId="0" applyNumberFormat="1" applyFont="1" applyFill="1" applyBorder="1" applyAlignment="1">
      <alignment horizontal="center" vertical="top"/>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164" fontId="9" fillId="0" borderId="6" xfId="0" applyNumberFormat="1" applyFont="1" applyFill="1" applyBorder="1" applyAlignment="1">
      <alignment horizontal="center" vertical="top"/>
    </xf>
    <xf numFmtId="0" fontId="9" fillId="0" borderId="3" xfId="0" applyFont="1" applyFill="1" applyBorder="1" applyAlignment="1">
      <alignment vertical="top" wrapText="1"/>
    </xf>
    <xf numFmtId="0" fontId="3" fillId="0" borderId="27" xfId="0" applyNumberFormat="1" applyFont="1" applyFill="1" applyBorder="1" applyAlignment="1">
      <alignment horizontal="center" vertical="top"/>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0" fontId="17" fillId="0" borderId="28" xfId="0" applyFont="1" applyFill="1" applyBorder="1" applyAlignment="1">
      <alignment horizontal="center" vertical="top"/>
    </xf>
    <xf numFmtId="0" fontId="17" fillId="0" borderId="10" xfId="0" applyFont="1" applyFill="1" applyBorder="1" applyAlignment="1">
      <alignment horizontal="center" vertical="top" wrapText="1"/>
    </xf>
    <xf numFmtId="1" fontId="17" fillId="0" borderId="9" xfId="0" applyNumberFormat="1" applyFont="1" applyFill="1" applyBorder="1" applyAlignment="1">
      <alignment horizontal="center" vertical="top"/>
    </xf>
    <xf numFmtId="49" fontId="17" fillId="0" borderId="10" xfId="0" applyNumberFormat="1" applyFont="1" applyFill="1" applyBorder="1" applyAlignment="1">
      <alignment horizontal="center" vertical="top"/>
    </xf>
    <xf numFmtId="0" fontId="17" fillId="0" borderId="10" xfId="0" applyFont="1" applyFill="1" applyBorder="1" applyAlignment="1">
      <alignment horizontal="center" vertical="top"/>
    </xf>
    <xf numFmtId="0" fontId="17" fillId="0" borderId="38" xfId="0" applyNumberFormat="1" applyFont="1" applyFill="1" applyBorder="1" applyAlignment="1">
      <alignment horizontal="center" vertical="top"/>
    </xf>
    <xf numFmtId="0" fontId="17" fillId="0" borderId="39" xfId="0" applyNumberFormat="1" applyFont="1" applyFill="1" applyBorder="1" applyAlignment="1">
      <alignment horizontal="center" vertical="top"/>
    </xf>
    <xf numFmtId="49" fontId="17" fillId="0" borderId="9"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0" fontId="9" fillId="0" borderId="15" xfId="0" applyFont="1" applyFill="1" applyBorder="1" applyAlignment="1">
      <alignment horizontal="center" vertical="top" wrapText="1"/>
    </xf>
    <xf numFmtId="164" fontId="9" fillId="0" borderId="3" xfId="0" applyNumberFormat="1" applyFont="1" applyFill="1" applyBorder="1" applyAlignment="1">
      <alignment horizontal="center" vertical="center"/>
    </xf>
    <xf numFmtId="164" fontId="9" fillId="0" borderId="15" xfId="0" applyNumberFormat="1" applyFont="1" applyFill="1" applyBorder="1" applyAlignment="1">
      <alignment horizontal="center" vertical="center"/>
    </xf>
    <xf numFmtId="164" fontId="9" fillId="0" borderId="77" xfId="0" applyNumberFormat="1" applyFont="1" applyFill="1" applyBorder="1" applyAlignment="1">
      <alignment horizontal="center" vertical="top"/>
    </xf>
    <xf numFmtId="164" fontId="9" fillId="0" borderId="54" xfId="0" applyNumberFormat="1" applyFont="1" applyFill="1" applyBorder="1" applyAlignment="1">
      <alignment horizontal="center" vertical="top"/>
    </xf>
    <xf numFmtId="0" fontId="9" fillId="0" borderId="25" xfId="0" applyFont="1" applyFill="1" applyBorder="1" applyAlignment="1">
      <alignment vertical="top" wrapText="1"/>
    </xf>
    <xf numFmtId="0" fontId="15" fillId="4" borderId="38" xfId="0" applyFont="1" applyFill="1" applyBorder="1" applyAlignment="1">
      <alignment horizontal="center" vertical="top"/>
    </xf>
    <xf numFmtId="164" fontId="9" fillId="0" borderId="75" xfId="0" applyNumberFormat="1" applyFont="1" applyFill="1" applyBorder="1" applyAlignment="1">
      <alignment horizontal="center" vertical="top"/>
    </xf>
    <xf numFmtId="164" fontId="9" fillId="0" borderId="50" xfId="0" applyNumberFormat="1" applyFont="1" applyBorder="1" applyAlignment="1">
      <alignment horizontal="center" vertical="center"/>
    </xf>
    <xf numFmtId="164" fontId="9" fillId="0" borderId="1" xfId="0" applyNumberFormat="1" applyFont="1" applyBorder="1" applyAlignment="1">
      <alignment horizontal="center" vertical="center"/>
    </xf>
    <xf numFmtId="164" fontId="9" fillId="0" borderId="2" xfId="0" applyNumberFormat="1" applyFont="1" applyBorder="1" applyAlignment="1">
      <alignment horizontal="center" vertical="center"/>
    </xf>
    <xf numFmtId="164" fontId="9" fillId="0" borderId="50" xfId="0" applyNumberFormat="1" applyFont="1" applyBorder="1" applyAlignment="1">
      <alignment horizontal="center" vertical="top"/>
    </xf>
    <xf numFmtId="164" fontId="9" fillId="0" borderId="45" xfId="0" applyNumberFormat="1" applyFont="1" applyBorder="1" applyAlignment="1">
      <alignment horizontal="center" vertical="top"/>
    </xf>
    <xf numFmtId="164" fontId="9" fillId="0" borderId="6" xfId="0" applyNumberFormat="1" applyFont="1" applyBorder="1" applyAlignment="1">
      <alignment horizontal="center" vertical="top"/>
    </xf>
    <xf numFmtId="164" fontId="9" fillId="0" borderId="31" xfId="0" applyNumberFormat="1" applyFont="1" applyBorder="1" applyAlignment="1">
      <alignment horizontal="center" vertical="top"/>
    </xf>
    <xf numFmtId="164" fontId="9" fillId="0" borderId="46" xfId="0" applyNumberFormat="1" applyFont="1" applyBorder="1" applyAlignment="1">
      <alignment horizontal="center" vertical="top"/>
    </xf>
    <xf numFmtId="164" fontId="9" fillId="0" borderId="49" xfId="0" applyNumberFormat="1" applyFont="1" applyBorder="1" applyAlignment="1">
      <alignment horizontal="center" vertical="top"/>
    </xf>
    <xf numFmtId="164" fontId="9" fillId="0" borderId="56" xfId="0" applyNumberFormat="1" applyFont="1" applyBorder="1" applyAlignment="1">
      <alignment horizontal="center" vertical="top"/>
    </xf>
    <xf numFmtId="164" fontId="9" fillId="0" borderId="25" xfId="0" applyNumberFormat="1" applyFont="1" applyBorder="1" applyAlignment="1">
      <alignment horizontal="center" vertical="top"/>
    </xf>
    <xf numFmtId="164" fontId="9" fillId="0" borderId="3" xfId="0" applyNumberFormat="1" applyFont="1" applyBorder="1" applyAlignment="1">
      <alignment horizontal="center" vertical="top"/>
    </xf>
    <xf numFmtId="164" fontId="9" fillId="0" borderId="30" xfId="0" applyNumberFormat="1" applyFont="1" applyBorder="1" applyAlignment="1">
      <alignment horizontal="center" vertical="center"/>
    </xf>
    <xf numFmtId="164" fontId="9" fillId="0" borderId="19" xfId="0" applyNumberFormat="1" applyFont="1" applyBorder="1" applyAlignment="1">
      <alignment horizontal="center" vertical="center"/>
    </xf>
    <xf numFmtId="164" fontId="9" fillId="0" borderId="21" xfId="0" applyNumberFormat="1" applyFont="1" applyBorder="1" applyAlignment="1">
      <alignment horizontal="center" vertical="top"/>
    </xf>
    <xf numFmtId="164" fontId="9" fillId="0" borderId="23" xfId="0" applyNumberFormat="1" applyFont="1" applyBorder="1" applyAlignment="1">
      <alignment horizontal="center" vertical="top"/>
    </xf>
    <xf numFmtId="164" fontId="9" fillId="0" borderId="0" xfId="0" applyNumberFormat="1" applyFont="1" applyAlignment="1">
      <alignment horizontal="center" vertical="top"/>
    </xf>
    <xf numFmtId="164" fontId="8" fillId="4" borderId="19" xfId="0" applyNumberFormat="1" applyFont="1" applyFill="1" applyBorder="1" applyAlignment="1">
      <alignment horizontal="center" vertical="top"/>
    </xf>
    <xf numFmtId="164" fontId="9" fillId="0" borderId="8" xfId="0" applyNumberFormat="1" applyFont="1" applyFill="1" applyBorder="1" applyAlignment="1">
      <alignment horizontal="center" vertical="top"/>
    </xf>
    <xf numFmtId="164" fontId="8" fillId="4" borderId="1" xfId="0" applyNumberFormat="1" applyFont="1" applyFill="1" applyBorder="1" applyAlignment="1">
      <alignment horizontal="center" vertical="top"/>
    </xf>
    <xf numFmtId="164" fontId="9" fillId="0" borderId="77" xfId="0" applyNumberFormat="1" applyFont="1" applyBorder="1" applyAlignment="1">
      <alignment horizontal="center" vertical="top"/>
    </xf>
    <xf numFmtId="0" fontId="9" fillId="0" borderId="11" xfId="0" applyFont="1" applyBorder="1" applyAlignment="1">
      <alignment horizontal="center" vertical="top"/>
    </xf>
    <xf numFmtId="0" fontId="9" fillId="0" borderId="19" xfId="0" applyFont="1" applyFill="1" applyBorder="1" applyAlignment="1">
      <alignment horizontal="center" vertical="top"/>
    </xf>
    <xf numFmtId="164" fontId="9" fillId="0" borderId="55" xfId="0" applyNumberFormat="1" applyFont="1" applyBorder="1" applyAlignment="1">
      <alignment horizontal="center" vertical="top"/>
    </xf>
    <xf numFmtId="164" fontId="9" fillId="0" borderId="28" xfId="0" applyNumberFormat="1" applyFont="1" applyFill="1" applyBorder="1" applyAlignment="1">
      <alignment horizontal="center" vertical="top"/>
    </xf>
    <xf numFmtId="0" fontId="15" fillId="4" borderId="41" xfId="0" applyFont="1" applyFill="1" applyBorder="1" applyAlignment="1">
      <alignment horizontal="center" vertical="top"/>
    </xf>
    <xf numFmtId="164" fontId="8" fillId="4" borderId="25" xfId="0" applyNumberFormat="1" applyFont="1" applyFill="1" applyBorder="1" applyAlignment="1">
      <alignment horizontal="center" vertical="top"/>
    </xf>
    <xf numFmtId="0" fontId="9" fillId="0" borderId="11" xfId="0" applyFont="1" applyFill="1" applyBorder="1" applyAlignment="1">
      <alignment horizontal="center" vertical="top"/>
    </xf>
    <xf numFmtId="164" fontId="9" fillId="0" borderId="12" xfId="0" applyNumberFormat="1" applyFont="1" applyBorder="1" applyAlignment="1">
      <alignment horizontal="center" vertical="top"/>
    </xf>
    <xf numFmtId="164" fontId="8" fillId="0" borderId="1"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164" fontId="8" fillId="0" borderId="20" xfId="0" applyNumberFormat="1" applyFont="1" applyFill="1" applyBorder="1" applyAlignment="1">
      <alignment horizontal="center" vertical="top"/>
    </xf>
    <xf numFmtId="164" fontId="9" fillId="0" borderId="68" xfId="0" applyNumberFormat="1" applyFont="1" applyBorder="1" applyAlignment="1">
      <alignment horizontal="center" vertical="top"/>
    </xf>
    <xf numFmtId="164" fontId="13" fillId="4" borderId="14" xfId="0" applyNumberFormat="1" applyFont="1" applyFill="1" applyBorder="1" applyAlignment="1">
      <alignment horizontal="center" vertical="top"/>
    </xf>
    <xf numFmtId="164" fontId="13" fillId="4" borderId="75" xfId="0" applyNumberFormat="1" applyFont="1" applyFill="1" applyBorder="1" applyAlignment="1">
      <alignment horizontal="center" vertical="top"/>
    </xf>
    <xf numFmtId="164" fontId="8" fillId="0" borderId="34"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0" fontId="3" fillId="5" borderId="31" xfId="0" applyFont="1" applyFill="1" applyBorder="1" applyAlignment="1">
      <alignment horizontal="center" vertical="top"/>
    </xf>
    <xf numFmtId="0" fontId="3" fillId="0" borderId="31" xfId="0" applyFont="1" applyBorder="1" applyAlignment="1">
      <alignment horizontal="center" vertical="top" wrapText="1"/>
    </xf>
    <xf numFmtId="0" fontId="3" fillId="0" borderId="31" xfId="0" applyFont="1" applyFill="1" applyBorder="1" applyAlignment="1">
      <alignment horizontal="center" vertical="top" wrapText="1"/>
    </xf>
    <xf numFmtId="0" fontId="3" fillId="0" borderId="32" xfId="0" applyFont="1" applyFill="1" applyBorder="1" applyAlignment="1">
      <alignment horizontal="center" vertical="top" wrapText="1"/>
    </xf>
    <xf numFmtId="0" fontId="3" fillId="0" borderId="27" xfId="0" applyFont="1" applyFill="1" applyBorder="1" applyAlignment="1">
      <alignment horizontal="center" vertical="top" wrapText="1"/>
    </xf>
    <xf numFmtId="0" fontId="3" fillId="0" borderId="28" xfId="0" applyFont="1" applyFill="1" applyBorder="1" applyAlignment="1">
      <alignment horizontal="center" vertical="top" wrapText="1"/>
    </xf>
    <xf numFmtId="0" fontId="3" fillId="0" borderId="9" xfId="0" applyFont="1" applyBorder="1" applyAlignment="1">
      <alignment horizontal="center" vertical="top" wrapText="1"/>
    </xf>
    <xf numFmtId="1" fontId="3" fillId="0" borderId="31" xfId="0" applyNumberFormat="1" applyFont="1" applyBorder="1" applyAlignment="1">
      <alignment horizontal="center" vertical="top"/>
    </xf>
    <xf numFmtId="1" fontId="3" fillId="0" borderId="31" xfId="0" applyNumberFormat="1" applyFont="1" applyFill="1" applyBorder="1" applyAlignment="1">
      <alignment horizontal="center" vertical="top"/>
    </xf>
    <xf numFmtId="49" fontId="3" fillId="0" borderId="32" xfId="1" applyNumberFormat="1" applyFont="1" applyFill="1" applyBorder="1" applyAlignment="1">
      <alignment horizontal="center" vertical="top"/>
    </xf>
    <xf numFmtId="0" fontId="3" fillId="0" borderId="31" xfId="0" applyFont="1" applyBorder="1" applyAlignment="1">
      <alignment horizontal="center" vertical="top"/>
    </xf>
    <xf numFmtId="0" fontId="3" fillId="0" borderId="71" xfId="0" applyNumberFormat="1" applyFont="1" applyFill="1" applyBorder="1" applyAlignment="1">
      <alignment horizontal="center" vertical="top"/>
    </xf>
    <xf numFmtId="0" fontId="3" fillId="0" borderId="31" xfId="0" applyFont="1" applyFill="1" applyBorder="1" applyAlignment="1">
      <alignment horizontal="center" vertical="top"/>
    </xf>
    <xf numFmtId="0" fontId="3" fillId="0" borderId="32" xfId="0" applyFont="1" applyFill="1" applyBorder="1" applyAlignment="1">
      <alignment horizontal="center" vertical="top"/>
    </xf>
    <xf numFmtId="0" fontId="3" fillId="5" borderId="32" xfId="0" applyFont="1" applyFill="1" applyBorder="1" applyAlignment="1">
      <alignment horizontal="center" vertical="top"/>
    </xf>
    <xf numFmtId="49" fontId="3" fillId="0" borderId="32"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0" fontId="3" fillId="0" borderId="39" xfId="0" applyNumberFormat="1" applyFont="1" applyFill="1" applyBorder="1" applyAlignment="1">
      <alignment horizontal="center" vertical="top"/>
    </xf>
    <xf numFmtId="0" fontId="3" fillId="0" borderId="10" xfId="0" applyFont="1" applyFill="1" applyBorder="1" applyAlignment="1">
      <alignment horizontal="center" vertical="top"/>
    </xf>
    <xf numFmtId="164" fontId="9" fillId="0" borderId="32" xfId="0" applyNumberFormat="1" applyFont="1" applyFill="1" applyBorder="1" applyAlignment="1">
      <alignment horizontal="center" vertical="top"/>
    </xf>
    <xf numFmtId="0" fontId="9" fillId="0" borderId="63" xfId="0" applyFont="1" applyFill="1" applyBorder="1" applyAlignment="1">
      <alignment horizontal="center" vertical="top"/>
    </xf>
    <xf numFmtId="164" fontId="8" fillId="4" borderId="14" xfId="0" applyNumberFormat="1" applyFont="1" applyFill="1" applyBorder="1" applyAlignment="1">
      <alignment horizontal="center" vertical="top"/>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49" fontId="9" fillId="0" borderId="33" xfId="0" applyNumberFormat="1" applyFont="1" applyBorder="1" applyAlignment="1">
      <alignment horizontal="center" vertical="top" wrapText="1"/>
    </xf>
    <xf numFmtId="0" fontId="1" fillId="0" borderId="4" xfId="0" applyFont="1" applyBorder="1" applyAlignment="1">
      <alignment horizontal="center" vertical="top" wrapText="1"/>
    </xf>
    <xf numFmtId="49" fontId="5" fillId="0" borderId="10" xfId="0" applyNumberFormat="1" applyFont="1" applyFill="1" applyBorder="1" applyAlignment="1">
      <alignment horizontal="center" vertical="top"/>
    </xf>
    <xf numFmtId="164" fontId="9" fillId="0" borderId="50" xfId="0" applyNumberFormat="1" applyFont="1" applyFill="1" applyBorder="1" applyAlignment="1">
      <alignment horizontal="center" vertical="top"/>
    </xf>
    <xf numFmtId="164" fontId="9" fillId="0" borderId="61" xfId="0" applyNumberFormat="1" applyFont="1" applyFill="1" applyBorder="1" applyAlignment="1">
      <alignment horizontal="center" vertical="top"/>
    </xf>
    <xf numFmtId="0" fontId="9" fillId="0" borderId="61" xfId="0" applyFont="1" applyFill="1" applyBorder="1" applyAlignment="1">
      <alignment vertical="top" wrapText="1"/>
    </xf>
    <xf numFmtId="0" fontId="3" fillId="0" borderId="49" xfId="0" applyFont="1" applyBorder="1" applyAlignment="1">
      <alignment horizontal="center" vertical="top"/>
    </xf>
    <xf numFmtId="0" fontId="3" fillId="0" borderId="51" xfId="0" applyFont="1" applyFill="1" applyBorder="1" applyAlignment="1">
      <alignment horizontal="center" vertical="top"/>
    </xf>
    <xf numFmtId="49" fontId="9" fillId="2" borderId="3" xfId="0" applyNumberFormat="1" applyFont="1" applyFill="1" applyBorder="1" applyAlignment="1">
      <alignment horizontal="center" vertical="top"/>
    </xf>
    <xf numFmtId="0" fontId="15" fillId="4" borderId="15" xfId="0" applyFont="1" applyFill="1" applyBorder="1" applyAlignment="1">
      <alignment horizontal="center" vertical="top"/>
    </xf>
    <xf numFmtId="164" fontId="8" fillId="4" borderId="0" xfId="0" applyNumberFormat="1" applyFont="1" applyFill="1" applyBorder="1" applyAlignment="1">
      <alignment horizontal="center" vertical="top"/>
    </xf>
    <xf numFmtId="164" fontId="8" fillId="4" borderId="55" xfId="0" applyNumberFormat="1" applyFont="1" applyFill="1" applyBorder="1" applyAlignment="1">
      <alignment horizontal="center" vertical="top"/>
    </xf>
    <xf numFmtId="164" fontId="8" fillId="4" borderId="27" xfId="0" applyNumberFormat="1" applyFont="1" applyFill="1" applyBorder="1" applyAlignment="1">
      <alignment horizontal="center" vertical="top"/>
    </xf>
    <xf numFmtId="164" fontId="8" fillId="4" borderId="35" xfId="0" applyNumberFormat="1" applyFont="1" applyFill="1" applyBorder="1" applyAlignment="1">
      <alignment horizontal="center" vertical="top"/>
    </xf>
    <xf numFmtId="164" fontId="8" fillId="3" borderId="70" xfId="0" applyNumberFormat="1" applyFont="1" applyFill="1" applyBorder="1" applyAlignment="1">
      <alignment horizontal="center" vertical="top"/>
    </xf>
    <xf numFmtId="0" fontId="3" fillId="3" borderId="29" xfId="0" applyFont="1" applyFill="1" applyBorder="1" applyAlignment="1">
      <alignment horizontal="center" vertical="top" wrapText="1"/>
    </xf>
    <xf numFmtId="49" fontId="8" fillId="0" borderId="31" xfId="0" applyNumberFormat="1" applyFont="1" applyBorder="1" applyAlignment="1">
      <alignment horizontal="center" vertical="top"/>
    </xf>
    <xf numFmtId="49" fontId="8" fillId="0" borderId="27" xfId="0" applyNumberFormat="1" applyFont="1" applyBorder="1" applyAlignment="1">
      <alignment horizontal="center" vertical="top"/>
    </xf>
    <xf numFmtId="0" fontId="7" fillId="0" borderId="33" xfId="0" applyFont="1" applyFill="1" applyBorder="1" applyAlignment="1">
      <alignment horizontal="left" vertical="top" wrapText="1"/>
    </xf>
    <xf numFmtId="0" fontId="7" fillId="0" borderId="35" xfId="0" applyFont="1" applyFill="1" applyBorder="1" applyAlignment="1">
      <alignment horizontal="left" vertical="top" wrapText="1"/>
    </xf>
    <xf numFmtId="49" fontId="3" fillId="0" borderId="24" xfId="0" applyNumberFormat="1" applyFont="1" applyBorder="1" applyAlignment="1">
      <alignment horizontal="center" vertical="top"/>
    </xf>
    <xf numFmtId="49" fontId="3" fillId="0" borderId="11" xfId="0" applyNumberFormat="1" applyFont="1" applyBorder="1" applyAlignment="1">
      <alignment horizontal="center" vertical="top"/>
    </xf>
    <xf numFmtId="49" fontId="9" fillId="0" borderId="59" xfId="0" applyNumberFormat="1" applyFont="1" applyBorder="1" applyAlignment="1">
      <alignment horizontal="center" vertical="top"/>
    </xf>
    <xf numFmtId="49" fontId="9" fillId="0" borderId="37" xfId="0" applyNumberFormat="1" applyFont="1" applyBorder="1" applyAlignment="1">
      <alignment horizontal="center" vertical="top"/>
    </xf>
    <xf numFmtId="0" fontId="9" fillId="5" borderId="57" xfId="0" applyFont="1" applyFill="1" applyBorder="1" applyAlignment="1">
      <alignment horizontal="left" vertical="top" wrapText="1"/>
    </xf>
    <xf numFmtId="0" fontId="9" fillId="5" borderId="55" xfId="0" applyFont="1" applyFill="1" applyBorder="1" applyAlignment="1">
      <alignment horizontal="left" vertical="top" wrapText="1"/>
    </xf>
    <xf numFmtId="0" fontId="17" fillId="0" borderId="59" xfId="0" applyFont="1" applyFill="1" applyBorder="1" applyAlignment="1">
      <alignment vertical="top" wrapText="1"/>
    </xf>
    <xf numFmtId="0" fontId="23" fillId="0" borderId="71" xfId="0" applyFont="1" applyBorder="1" applyAlignment="1">
      <alignment vertical="top" wrapText="1"/>
    </xf>
    <xf numFmtId="0" fontId="23" fillId="0" borderId="37" xfId="0" applyFont="1" applyBorder="1" applyAlignment="1">
      <alignment vertical="top" wrapText="1"/>
    </xf>
    <xf numFmtId="0" fontId="23" fillId="0" borderId="38" xfId="0" applyFont="1" applyBorder="1" applyAlignment="1">
      <alignment vertical="top" wrapText="1"/>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8" fillId="0" borderId="9" xfId="0" applyNumberFormat="1" applyFont="1" applyBorder="1" applyAlignment="1">
      <alignment horizontal="center" vertical="top"/>
    </xf>
    <xf numFmtId="0" fontId="7" fillId="0" borderId="65" xfId="0" applyFont="1" applyFill="1" applyBorder="1" applyAlignment="1">
      <alignment vertical="top" wrapText="1"/>
    </xf>
    <xf numFmtId="0" fontId="7" fillId="0" borderId="58" xfId="0" applyFont="1" applyFill="1" applyBorder="1" applyAlignment="1">
      <alignment vertical="top" wrapText="1"/>
    </xf>
    <xf numFmtId="49" fontId="9" fillId="0" borderId="24" xfId="0" applyNumberFormat="1" applyFont="1" applyBorder="1" applyAlignment="1">
      <alignment horizontal="center" vertical="top"/>
    </xf>
    <xf numFmtId="49" fontId="9" fillId="0" borderId="11" xfId="0" applyNumberFormat="1" applyFont="1" applyBorder="1" applyAlignment="1">
      <alignment horizontal="center" vertical="top"/>
    </xf>
    <xf numFmtId="49" fontId="8" fillId="3" borderId="44" xfId="0" applyNumberFormat="1" applyFont="1" applyFill="1" applyBorder="1" applyAlignment="1">
      <alignment horizontal="center" vertical="top"/>
    </xf>
    <xf numFmtId="49" fontId="8" fillId="3" borderId="58" xfId="0" applyNumberFormat="1" applyFont="1" applyFill="1" applyBorder="1" applyAlignment="1">
      <alignment horizontal="center" vertical="top"/>
    </xf>
    <xf numFmtId="0" fontId="7" fillId="0" borderId="10" xfId="0" applyFont="1" applyFill="1" applyBorder="1" applyAlignment="1">
      <alignment vertical="top" wrapText="1"/>
    </xf>
    <xf numFmtId="0" fontId="7" fillId="0" borderId="28" xfId="0" applyFont="1" applyFill="1" applyBorder="1" applyAlignment="1">
      <alignment vertical="top" wrapText="1"/>
    </xf>
    <xf numFmtId="0" fontId="17" fillId="0" borderId="59" xfId="0" applyFont="1" applyBorder="1" applyAlignment="1">
      <alignment vertical="top" wrapText="1"/>
    </xf>
    <xf numFmtId="0" fontId="23" fillId="0" borderId="43" xfId="0" applyFont="1" applyBorder="1" applyAlignment="1">
      <alignment vertical="top" wrapText="1"/>
    </xf>
    <xf numFmtId="0" fontId="23" fillId="0" borderId="39" xfId="0" applyFont="1" applyBorder="1" applyAlignment="1">
      <alignment vertical="top" wrapText="1"/>
    </xf>
    <xf numFmtId="0" fontId="7" fillId="0" borderId="32" xfId="0" applyFont="1" applyFill="1" applyBorder="1" applyAlignment="1">
      <alignment vertical="top" wrapText="1"/>
    </xf>
    <xf numFmtId="49" fontId="9" fillId="0" borderId="43" xfId="0" applyNumberFormat="1" applyFont="1" applyBorder="1" applyAlignment="1">
      <alignment horizontal="center" vertical="top"/>
    </xf>
    <xf numFmtId="49" fontId="8" fillId="2" borderId="61" xfId="0" applyNumberFormat="1" applyFont="1" applyFill="1" applyBorder="1" applyAlignment="1">
      <alignment horizontal="center" vertical="top"/>
    </xf>
    <xf numFmtId="49" fontId="8" fillId="2" borderId="43" xfId="0" applyNumberFormat="1" applyFont="1" applyFill="1" applyBorder="1" applyAlignment="1">
      <alignment horizontal="center" vertical="top"/>
    </xf>
    <xf numFmtId="49" fontId="8" fillId="2" borderId="62" xfId="0" applyNumberFormat="1" applyFont="1" applyFill="1" applyBorder="1" applyAlignment="1">
      <alignment horizontal="center" vertical="top"/>
    </xf>
    <xf numFmtId="49" fontId="8" fillId="2" borderId="69" xfId="0" applyNumberFormat="1" applyFont="1" applyFill="1" applyBorder="1" applyAlignment="1">
      <alignment horizontal="center" vertical="top"/>
    </xf>
    <xf numFmtId="49" fontId="8" fillId="0" borderId="49" xfId="0" applyNumberFormat="1" applyFont="1" applyBorder="1" applyAlignment="1">
      <alignment horizontal="center" vertical="top"/>
    </xf>
    <xf numFmtId="49" fontId="8" fillId="0" borderId="12" xfId="0" applyNumberFormat="1" applyFont="1" applyBorder="1" applyAlignment="1">
      <alignment horizontal="center" vertical="top"/>
    </xf>
    <xf numFmtId="0" fontId="3" fillId="0" borderId="59" xfId="0" applyFont="1" applyBorder="1" applyAlignment="1">
      <alignment vertical="top" wrapText="1"/>
    </xf>
    <xf numFmtId="0" fontId="25" fillId="0" borderId="71" xfId="0" applyFont="1" applyBorder="1" applyAlignment="1">
      <alignment vertical="top" wrapText="1"/>
    </xf>
    <xf numFmtId="0" fontId="25" fillId="0" borderId="43" xfId="0" applyFont="1" applyBorder="1" applyAlignment="1">
      <alignment vertical="top" wrapText="1"/>
    </xf>
    <xf numFmtId="0" fontId="25" fillId="0" borderId="39" xfId="0" applyFont="1" applyBorder="1" applyAlignment="1">
      <alignment vertical="top" wrapText="1"/>
    </xf>
    <xf numFmtId="0" fontId="25" fillId="0" borderId="37" xfId="0" applyFont="1" applyBorder="1" applyAlignment="1">
      <alignment vertical="top" wrapText="1"/>
    </xf>
    <xf numFmtId="0" fontId="25" fillId="0" borderId="38" xfId="0" applyFont="1" applyBorder="1" applyAlignment="1">
      <alignment vertical="top" wrapText="1"/>
    </xf>
    <xf numFmtId="0" fontId="9" fillId="5" borderId="3" xfId="0" applyFont="1" applyFill="1" applyBorder="1" applyAlignment="1">
      <alignment horizontal="left" vertical="top" wrapText="1"/>
    </xf>
    <xf numFmtId="0" fontId="9" fillId="5" borderId="34" xfId="0" applyFont="1" applyFill="1" applyBorder="1" applyAlignment="1">
      <alignment horizontal="left" vertical="top" wrapText="1"/>
    </xf>
    <xf numFmtId="49" fontId="8" fillId="2" borderId="3" xfId="0" applyNumberFormat="1" applyFont="1" applyFill="1" applyBorder="1" applyAlignment="1">
      <alignment horizontal="center" vertical="top"/>
    </xf>
    <xf numFmtId="49" fontId="8" fillId="3" borderId="31" xfId="0" applyNumberFormat="1" applyFont="1" applyFill="1" applyBorder="1" applyAlignment="1">
      <alignment horizontal="center" vertical="top"/>
    </xf>
    <xf numFmtId="49" fontId="8" fillId="3" borderId="9" xfId="0" applyNumberFormat="1" applyFont="1" applyFill="1" applyBorder="1" applyAlignment="1">
      <alignment horizontal="center" vertical="top"/>
    </xf>
    <xf numFmtId="49" fontId="8" fillId="3" borderId="27" xfId="0" applyNumberFormat="1" applyFont="1" applyFill="1" applyBorder="1" applyAlignment="1">
      <alignment horizontal="center" vertical="top"/>
    </xf>
    <xf numFmtId="49" fontId="3" fillId="0" borderId="15" xfId="0" applyNumberFormat="1" applyFont="1" applyBorder="1" applyAlignment="1">
      <alignment horizontal="center" vertical="top"/>
    </xf>
    <xf numFmtId="49" fontId="3" fillId="0" borderId="59" xfId="0" applyNumberFormat="1" applyFont="1" applyBorder="1" applyAlignment="1">
      <alignment horizontal="center" vertical="top"/>
    </xf>
    <xf numFmtId="49" fontId="3" fillId="0" borderId="43" xfId="0" applyNumberFormat="1" applyFont="1" applyBorder="1" applyAlignment="1">
      <alignment horizontal="center" vertical="top"/>
    </xf>
    <xf numFmtId="49" fontId="3" fillId="0" borderId="41" xfId="0" applyNumberFormat="1" applyFont="1" applyBorder="1" applyAlignment="1">
      <alignment horizontal="center" vertical="top"/>
    </xf>
    <xf numFmtId="49" fontId="3" fillId="0" borderId="72" xfId="0" applyNumberFormat="1" applyFont="1" applyBorder="1" applyAlignment="1">
      <alignment horizontal="center" vertical="top"/>
    </xf>
    <xf numFmtId="0" fontId="9" fillId="5" borderId="25" xfId="0" applyFont="1" applyFill="1" applyBorder="1" applyAlignment="1">
      <alignment horizontal="left" vertical="top" wrapText="1"/>
    </xf>
    <xf numFmtId="0" fontId="16" fillId="0" borderId="59" xfId="0" applyFont="1" applyFill="1" applyBorder="1" applyAlignment="1">
      <alignment vertical="top" wrapText="1"/>
    </xf>
    <xf numFmtId="0" fontId="22" fillId="0" borderId="71" xfId="0" applyFont="1" applyBorder="1" applyAlignment="1">
      <alignment vertical="top" wrapText="1"/>
    </xf>
    <xf numFmtId="0" fontId="16" fillId="0" borderId="43" xfId="0" applyFont="1" applyFill="1" applyBorder="1" applyAlignment="1">
      <alignment vertical="top" wrapText="1"/>
    </xf>
    <xf numFmtId="0" fontId="22" fillId="0" borderId="39" xfId="0" applyFont="1" applyBorder="1" applyAlignment="1">
      <alignment vertical="top" wrapText="1"/>
    </xf>
    <xf numFmtId="0" fontId="22" fillId="0" borderId="37" xfId="0" applyFont="1" applyBorder="1" applyAlignment="1">
      <alignment vertical="top" wrapText="1"/>
    </xf>
    <xf numFmtId="0" fontId="22" fillId="0" borderId="38" xfId="0" applyFont="1" applyBorder="1" applyAlignment="1">
      <alignment vertical="top" wrapText="1"/>
    </xf>
    <xf numFmtId="0" fontId="3" fillId="0" borderId="43" xfId="0" applyFont="1" applyBorder="1" applyAlignment="1">
      <alignment vertical="top" wrapText="1"/>
    </xf>
    <xf numFmtId="49" fontId="9" fillId="0" borderId="33" xfId="0" applyNumberFormat="1" applyFont="1" applyBorder="1" applyAlignment="1">
      <alignment horizontal="center" vertical="top" wrapText="1"/>
    </xf>
    <xf numFmtId="49" fontId="9" fillId="0" borderId="4" xfId="0" applyNumberFormat="1" applyFont="1" applyBorder="1" applyAlignment="1">
      <alignment horizontal="center" vertical="top" wrapText="1"/>
    </xf>
    <xf numFmtId="0" fontId="22" fillId="0" borderId="4" xfId="0" applyFont="1" applyBorder="1" applyAlignment="1">
      <alignment horizontal="center" vertical="top" wrapText="1"/>
    </xf>
    <xf numFmtId="0" fontId="22" fillId="0" borderId="44" xfId="0" applyFont="1" applyBorder="1" applyAlignment="1">
      <alignment horizontal="center" vertical="top" wrapText="1"/>
    </xf>
    <xf numFmtId="0" fontId="9" fillId="0" borderId="3" xfId="0" applyFont="1" applyBorder="1" applyAlignment="1">
      <alignment horizontal="left" vertical="top" wrapText="1"/>
    </xf>
    <xf numFmtId="0" fontId="1" fillId="0" borderId="34" xfId="0" applyFont="1" applyBorder="1" applyAlignment="1">
      <alignment horizontal="left" vertical="top" wrapText="1"/>
    </xf>
    <xf numFmtId="49" fontId="8" fillId="3" borderId="1" xfId="0" applyNumberFormat="1" applyFont="1" applyFill="1" applyBorder="1" applyAlignment="1">
      <alignment horizontal="right" vertical="top"/>
    </xf>
    <xf numFmtId="49" fontId="8" fillId="3" borderId="2" xfId="0" applyNumberFormat="1" applyFont="1" applyFill="1" applyBorder="1" applyAlignment="1">
      <alignment horizontal="right" vertical="top"/>
    </xf>
    <xf numFmtId="49" fontId="8" fillId="3" borderId="27" xfId="0" applyNumberFormat="1" applyFont="1" applyFill="1" applyBorder="1" applyAlignment="1">
      <alignment horizontal="right" vertical="top"/>
    </xf>
    <xf numFmtId="49" fontId="8" fillId="3" borderId="17" xfId="0" applyNumberFormat="1" applyFont="1" applyFill="1" applyBorder="1" applyAlignment="1">
      <alignment horizontal="right" vertical="top"/>
    </xf>
    <xf numFmtId="0" fontId="7" fillId="0" borderId="3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28"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17" xfId="0" applyFont="1" applyFill="1" applyBorder="1" applyAlignment="1">
      <alignment horizontal="left" vertical="top" wrapText="1"/>
    </xf>
    <xf numFmtId="49" fontId="9" fillId="0" borderId="15" xfId="0" applyNumberFormat="1" applyFont="1" applyBorder="1" applyAlignment="1">
      <alignment horizontal="center" vertical="top"/>
    </xf>
    <xf numFmtId="0" fontId="9" fillId="0" borderId="59" xfId="0" applyFont="1" applyBorder="1" applyAlignment="1">
      <alignment vertical="top" wrapText="1"/>
    </xf>
    <xf numFmtId="0" fontId="27" fillId="0" borderId="71" xfId="0" applyFont="1" applyBorder="1" applyAlignment="1">
      <alignment vertical="top" wrapText="1"/>
    </xf>
    <xf numFmtId="0" fontId="27" fillId="0" borderId="37" xfId="0" applyFont="1" applyBorder="1" applyAlignment="1">
      <alignment vertical="top" wrapText="1"/>
    </xf>
    <xf numFmtId="0" fontId="27" fillId="0" borderId="38" xfId="0" applyFont="1" applyBorder="1" applyAlignment="1">
      <alignment vertical="top" wrapText="1"/>
    </xf>
    <xf numFmtId="0" fontId="13" fillId="3" borderId="2" xfId="0" applyFont="1" applyFill="1" applyBorder="1" applyAlignment="1">
      <alignment horizontal="left" vertical="top" wrapText="1"/>
    </xf>
    <xf numFmtId="0" fontId="13" fillId="3" borderId="17" xfId="0" applyFont="1" applyFill="1" applyBorder="1" applyAlignment="1">
      <alignment horizontal="left" vertical="top" wrapText="1"/>
    </xf>
    <xf numFmtId="49" fontId="5" fillId="0" borderId="72" xfId="0" applyNumberFormat="1" applyFont="1" applyBorder="1" applyAlignment="1">
      <alignment horizontal="center" vertical="top"/>
    </xf>
    <xf numFmtId="49" fontId="5" fillId="0" borderId="11" xfId="0" applyNumberFormat="1" applyFont="1" applyBorder="1" applyAlignment="1">
      <alignment horizontal="center" vertical="top"/>
    </xf>
    <xf numFmtId="49" fontId="16" fillId="0" borderId="72" xfId="0" applyNumberFormat="1" applyFont="1" applyBorder="1" applyAlignment="1">
      <alignment horizontal="center" vertical="top"/>
    </xf>
    <xf numFmtId="49" fontId="16" fillId="0" borderId="11" xfId="0" applyNumberFormat="1" applyFont="1" applyBorder="1" applyAlignment="1">
      <alignment horizontal="center" vertical="top"/>
    </xf>
    <xf numFmtId="0" fontId="18" fillId="0" borderId="60" xfId="0" applyFont="1" applyFill="1" applyBorder="1" applyAlignment="1">
      <alignment vertical="top" wrapText="1"/>
    </xf>
    <xf numFmtId="0" fontId="18" fillId="0" borderId="75" xfId="0" applyFont="1" applyFill="1" applyBorder="1" applyAlignment="1">
      <alignment vertical="top" wrapText="1"/>
    </xf>
    <xf numFmtId="49" fontId="8" fillId="2" borderId="16" xfId="0" applyNumberFormat="1" applyFont="1" applyFill="1" applyBorder="1" applyAlignment="1">
      <alignment horizontal="right" vertical="top"/>
    </xf>
    <xf numFmtId="49" fontId="8" fillId="2" borderId="18" xfId="0" applyNumberFormat="1" applyFont="1" applyFill="1" applyBorder="1" applyAlignment="1">
      <alignment horizontal="right" vertical="top"/>
    </xf>
    <xf numFmtId="49" fontId="8" fillId="3" borderId="49" xfId="0" applyNumberFormat="1" applyFont="1" applyFill="1" applyBorder="1" applyAlignment="1">
      <alignment horizontal="center" vertical="top"/>
    </xf>
    <xf numFmtId="49" fontId="8" fillId="3" borderId="12" xfId="0" applyNumberFormat="1" applyFont="1" applyFill="1" applyBorder="1" applyAlignment="1">
      <alignment horizontal="center" vertical="top"/>
    </xf>
    <xf numFmtId="0" fontId="20" fillId="0" borderId="0" xfId="0" applyFont="1" applyAlignment="1">
      <alignment vertical="top" wrapText="1"/>
    </xf>
    <xf numFmtId="0" fontId="0" fillId="0" borderId="0" xfId="0" applyAlignment="1">
      <alignment vertical="top" wrapText="1"/>
    </xf>
    <xf numFmtId="0" fontId="22" fillId="0" borderId="43" xfId="0" applyFont="1" applyBorder="1" applyAlignment="1">
      <alignment vertical="top" wrapText="1"/>
    </xf>
    <xf numFmtId="0" fontId="14" fillId="0" borderId="0" xfId="0" applyFont="1" applyAlignment="1">
      <alignment horizontal="left" wrapText="1"/>
    </xf>
    <xf numFmtId="0" fontId="25" fillId="0" borderId="0" xfId="0" applyFont="1" applyAlignment="1">
      <alignment wrapText="1"/>
    </xf>
    <xf numFmtId="0" fontId="9" fillId="0" borderId="59" xfId="0" applyFont="1" applyFill="1" applyBorder="1" applyAlignment="1">
      <alignment vertical="top" wrapText="1"/>
    </xf>
    <xf numFmtId="0" fontId="27" fillId="0" borderId="43" xfId="0" applyFont="1" applyBorder="1" applyAlignment="1">
      <alignment vertical="top" wrapText="1"/>
    </xf>
    <xf numFmtId="0" fontId="27" fillId="0" borderId="39" xfId="0" applyFont="1" applyBorder="1" applyAlignment="1">
      <alignment vertical="top" wrapText="1"/>
    </xf>
    <xf numFmtId="0" fontId="3" fillId="0" borderId="23" xfId="0" applyFont="1" applyBorder="1" applyAlignment="1">
      <alignment horizontal="center" vertical="center" textRotation="90" wrapText="1"/>
    </xf>
    <xf numFmtId="0" fontId="3" fillId="0" borderId="64"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8" fillId="0" borderId="5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56" xfId="0" applyFont="1" applyBorder="1" applyAlignment="1">
      <alignment horizontal="center" vertical="center"/>
    </xf>
    <xf numFmtId="0" fontId="9" fillId="0" borderId="44" xfId="0" applyFont="1" applyBorder="1" applyAlignment="1">
      <alignment horizontal="center" vertical="center"/>
    </xf>
    <xf numFmtId="0" fontId="8" fillId="0" borderId="61" xfId="0" applyFont="1" applyBorder="1" applyAlignment="1">
      <alignment horizontal="center" vertical="center"/>
    </xf>
    <xf numFmtId="0" fontId="8" fillId="0" borderId="23" xfId="0" applyFont="1" applyBorder="1" applyAlignment="1">
      <alignment horizontal="center" vertical="center"/>
    </xf>
    <xf numFmtId="0" fontId="9" fillId="0" borderId="6" xfId="0" applyFont="1" applyFill="1" applyBorder="1" applyAlignment="1">
      <alignment horizontal="center" vertical="center" textRotation="90" wrapText="1"/>
    </xf>
    <xf numFmtId="0" fontId="22" fillId="0" borderId="27" xfId="0" applyFont="1" applyBorder="1"/>
    <xf numFmtId="0" fontId="7" fillId="0" borderId="4" xfId="0" applyFont="1" applyFill="1" applyBorder="1" applyAlignment="1">
      <alignment horizontal="left" vertical="top" wrapText="1"/>
    </xf>
    <xf numFmtId="0" fontId="9" fillId="0" borderId="30" xfId="0" applyFont="1" applyBorder="1" applyAlignment="1">
      <alignment vertical="top" wrapText="1"/>
    </xf>
    <xf numFmtId="0" fontId="22" fillId="0" borderId="3" xfId="0" applyFont="1" applyBorder="1" applyAlignment="1">
      <alignment vertical="top" wrapText="1"/>
    </xf>
    <xf numFmtId="0" fontId="22" fillId="0" borderId="34" xfId="0" applyFont="1" applyBorder="1" applyAlignment="1">
      <alignment vertical="top" wrapText="1"/>
    </xf>
    <xf numFmtId="0" fontId="9" fillId="0" borderId="32" xfId="0" applyFont="1" applyBorder="1" applyAlignment="1">
      <alignment vertical="top" wrapText="1"/>
    </xf>
    <xf numFmtId="0" fontId="22" fillId="0" borderId="10" xfId="0" applyFont="1" applyBorder="1" applyAlignment="1">
      <alignment vertical="top" wrapText="1"/>
    </xf>
    <xf numFmtId="0" fontId="22" fillId="0" borderId="28" xfId="0" applyFont="1" applyBorder="1" applyAlignment="1">
      <alignment vertical="top" wrapText="1"/>
    </xf>
    <xf numFmtId="49" fontId="3" fillId="0" borderId="5" xfId="0" applyNumberFormat="1" applyFont="1" applyBorder="1" applyAlignment="1">
      <alignment horizontal="center" vertical="top"/>
    </xf>
    <xf numFmtId="0" fontId="3" fillId="0" borderId="50" xfId="0" applyFont="1" applyBorder="1" applyAlignment="1">
      <alignment horizontal="center" vertical="center" textRotation="90" wrapText="1"/>
    </xf>
    <xf numFmtId="0" fontId="3" fillId="0" borderId="63"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3" fillId="0" borderId="49" xfId="0" applyFont="1" applyBorder="1" applyAlignment="1">
      <alignment horizontal="center" vertical="center" textRotation="90" wrapText="1"/>
    </xf>
    <xf numFmtId="0" fontId="3" fillId="0" borderId="45" xfId="0" applyFont="1" applyBorder="1" applyAlignment="1">
      <alignment horizontal="center" vertical="center" textRotation="90" wrapText="1"/>
    </xf>
    <xf numFmtId="0" fontId="3" fillId="0" borderId="12" xfId="0" applyFont="1" applyBorder="1" applyAlignment="1">
      <alignment horizontal="center" vertical="center" textRotation="90"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53" xfId="0" applyNumberFormat="1" applyFont="1" applyBorder="1" applyAlignment="1">
      <alignment horizontal="center" vertical="center" textRotation="90" wrapText="1"/>
    </xf>
    <xf numFmtId="0" fontId="3" fillId="0" borderId="15" xfId="0" applyNumberFormat="1" applyFont="1" applyBorder="1" applyAlignment="1">
      <alignment horizontal="center" vertical="center" textRotation="90" wrapText="1"/>
    </xf>
    <xf numFmtId="0" fontId="3" fillId="0" borderId="41" xfId="0" applyNumberFormat="1" applyFont="1" applyBorder="1" applyAlignment="1">
      <alignment horizontal="center" vertical="center" textRotation="90" wrapText="1"/>
    </xf>
    <xf numFmtId="0" fontId="8" fillId="2" borderId="16" xfId="0" applyFont="1" applyFill="1" applyBorder="1" applyAlignment="1">
      <alignment horizontal="left" vertical="top"/>
    </xf>
    <xf numFmtId="0" fontId="8" fillId="2" borderId="18" xfId="0" applyFont="1" applyFill="1" applyBorder="1" applyAlignment="1">
      <alignment horizontal="left" vertical="top"/>
    </xf>
    <xf numFmtId="0" fontId="8" fillId="2" borderId="20" xfId="0" applyFont="1" applyFill="1" applyBorder="1" applyAlignment="1">
      <alignment horizontal="left" vertical="top"/>
    </xf>
    <xf numFmtId="0" fontId="3" fillId="0" borderId="53"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41" xfId="0" applyFont="1" applyBorder="1" applyAlignment="1">
      <alignment horizontal="center" vertical="center" textRotation="90" wrapText="1"/>
    </xf>
    <xf numFmtId="49" fontId="8" fillId="3" borderId="65" xfId="0" applyNumberFormat="1" applyFont="1" applyFill="1" applyBorder="1" applyAlignment="1">
      <alignment horizontal="center" vertical="top"/>
    </xf>
    <xf numFmtId="49" fontId="9" fillId="0" borderId="61" xfId="0" applyNumberFormat="1" applyFont="1" applyBorder="1" applyAlignment="1">
      <alignment horizontal="center" vertical="top"/>
    </xf>
    <xf numFmtId="49" fontId="9" fillId="0" borderId="62" xfId="0" applyNumberFormat="1" applyFont="1" applyBorder="1" applyAlignment="1">
      <alignment horizontal="center" vertical="top"/>
    </xf>
    <xf numFmtId="49" fontId="8" fillId="2" borderId="50" xfId="0" applyNumberFormat="1" applyFont="1" applyFill="1" applyBorder="1" applyAlignment="1">
      <alignment horizontal="center" vertical="top"/>
    </xf>
    <xf numFmtId="49" fontId="8" fillId="2" borderId="13" xfId="0" applyNumberFormat="1" applyFont="1" applyFill="1" applyBorder="1" applyAlignment="1">
      <alignment horizontal="center" vertical="top"/>
    </xf>
    <xf numFmtId="0" fontId="8" fillId="3" borderId="16" xfId="0" applyFont="1" applyFill="1" applyBorder="1" applyAlignment="1">
      <alignment horizontal="left" vertical="top" wrapText="1"/>
    </xf>
    <xf numFmtId="0" fontId="8" fillId="3" borderId="18" xfId="0" applyFont="1" applyFill="1" applyBorder="1" applyAlignment="1">
      <alignment horizontal="left" vertical="top" wrapText="1"/>
    </xf>
    <xf numFmtId="0" fontId="8" fillId="3" borderId="20" xfId="0" applyFont="1" applyFill="1" applyBorder="1" applyAlignment="1">
      <alignment horizontal="left" vertical="top" wrapText="1"/>
    </xf>
    <xf numFmtId="0" fontId="9" fillId="0" borderId="7" xfId="0" applyFont="1" applyBorder="1" applyAlignment="1">
      <alignment horizontal="center" vertical="center" textRotation="90" wrapText="1"/>
    </xf>
    <xf numFmtId="0" fontId="22" fillId="0" borderId="34" xfId="0" applyFont="1" applyBorder="1"/>
    <xf numFmtId="0" fontId="9" fillId="0" borderId="8" xfId="0" applyFont="1" applyFill="1" applyBorder="1" applyAlignment="1">
      <alignment horizontal="center" vertical="center" textRotation="90" wrapText="1"/>
    </xf>
    <xf numFmtId="0" fontId="22" fillId="0" borderId="28" xfId="0" applyFont="1" applyBorder="1"/>
    <xf numFmtId="0" fontId="7" fillId="0" borderId="63" xfId="0" applyFont="1" applyBorder="1" applyAlignment="1">
      <alignment horizontal="left" vertical="top" wrapText="1"/>
    </xf>
    <xf numFmtId="0" fontId="1" fillId="0" borderId="45" xfId="0" applyFont="1" applyBorder="1" applyAlignment="1">
      <alignment vertical="top" wrapText="1"/>
    </xf>
    <xf numFmtId="0" fontId="1" fillId="0" borderId="54" xfId="0" applyFont="1" applyBorder="1" applyAlignment="1">
      <alignment vertical="top" wrapText="1"/>
    </xf>
    <xf numFmtId="49" fontId="8" fillId="6" borderId="16" xfId="0" applyNumberFormat="1" applyFont="1" applyFill="1" applyBorder="1" applyAlignment="1">
      <alignment horizontal="right" vertical="top"/>
    </xf>
    <xf numFmtId="49" fontId="8" fillId="6" borderId="18" xfId="0" applyNumberFormat="1" applyFont="1" applyFill="1" applyBorder="1" applyAlignment="1">
      <alignment horizontal="right" vertical="top"/>
    </xf>
    <xf numFmtId="49" fontId="8" fillId="6" borderId="70" xfId="0" applyNumberFormat="1" applyFont="1" applyFill="1" applyBorder="1" applyAlignment="1">
      <alignment horizontal="right" vertical="top"/>
    </xf>
    <xf numFmtId="0" fontId="3" fillId="6" borderId="29" xfId="0" applyFont="1" applyFill="1" applyBorder="1" applyAlignment="1">
      <alignment horizontal="center" vertical="top"/>
    </xf>
    <xf numFmtId="0" fontId="3" fillId="6" borderId="18" xfId="0" applyFont="1" applyFill="1" applyBorder="1" applyAlignment="1">
      <alignment horizontal="center" vertical="top"/>
    </xf>
    <xf numFmtId="0" fontId="3" fillId="6" borderId="20" xfId="0" applyFont="1" applyFill="1" applyBorder="1" applyAlignment="1">
      <alignment horizontal="center" vertical="top"/>
    </xf>
    <xf numFmtId="49" fontId="4" fillId="0" borderId="0" xfId="0" applyNumberFormat="1" applyFont="1" applyFill="1" applyBorder="1" applyAlignment="1">
      <alignment horizontal="left" vertical="top" wrapText="1"/>
    </xf>
    <xf numFmtId="0" fontId="10" fillId="0" borderId="0" xfId="0" applyFont="1" applyAlignment="1">
      <alignment horizontal="left" vertical="top" wrapText="1"/>
    </xf>
    <xf numFmtId="49" fontId="8" fillId="0" borderId="31" xfId="0" applyNumberFormat="1" applyFont="1" applyBorder="1" applyAlignment="1">
      <alignment horizontal="center" vertical="top" wrapText="1"/>
    </xf>
    <xf numFmtId="0" fontId="1" fillId="0" borderId="9" xfId="0" applyFont="1" applyBorder="1" applyAlignment="1">
      <alignment horizontal="center" vertical="top" wrapText="1"/>
    </xf>
    <xf numFmtId="49" fontId="3" fillId="0" borderId="42" xfId="0" applyNumberFormat="1" applyFont="1" applyBorder="1" applyAlignment="1">
      <alignment horizontal="center" vertical="top" wrapText="1"/>
    </xf>
    <xf numFmtId="0" fontId="1" fillId="0" borderId="4" xfId="0" applyFont="1" applyBorder="1" applyAlignment="1">
      <alignment horizontal="center" vertical="top" wrapText="1"/>
    </xf>
    <xf numFmtId="49" fontId="8" fillId="0" borderId="9" xfId="0" applyNumberFormat="1" applyFont="1" applyBorder="1" applyAlignment="1">
      <alignment horizontal="center" vertical="top" wrapText="1"/>
    </xf>
    <xf numFmtId="0" fontId="1" fillId="0" borderId="27" xfId="0" applyFont="1" applyBorder="1" applyAlignment="1">
      <alignment horizontal="center" vertical="top" wrapText="1"/>
    </xf>
    <xf numFmtId="49" fontId="3" fillId="0" borderId="23" xfId="0" applyNumberFormat="1" applyFont="1" applyBorder="1" applyAlignment="1">
      <alignment horizontal="center" vertical="top"/>
    </xf>
    <xf numFmtId="49" fontId="3" fillId="0" borderId="0" xfId="0" applyNumberFormat="1" applyFont="1" applyBorder="1" applyAlignment="1">
      <alignment horizontal="center" vertical="top"/>
    </xf>
    <xf numFmtId="49" fontId="3" fillId="0" borderId="14" xfId="0" applyNumberFormat="1" applyFont="1" applyBorder="1" applyAlignment="1">
      <alignment horizontal="center" vertical="top"/>
    </xf>
    <xf numFmtId="0" fontId="7" fillId="0" borderId="66" xfId="0" applyFont="1" applyBorder="1" applyAlignment="1">
      <alignment horizontal="left" vertical="top" wrapText="1"/>
    </xf>
    <xf numFmtId="0" fontId="1" fillId="0" borderId="64" xfId="0" applyFont="1" applyBorder="1" applyAlignment="1">
      <alignment vertical="top" wrapText="1"/>
    </xf>
    <xf numFmtId="0" fontId="1" fillId="0" borderId="67" xfId="0" applyFont="1" applyBorder="1" applyAlignment="1">
      <alignment vertical="top" wrapText="1"/>
    </xf>
    <xf numFmtId="0" fontId="7" fillId="0" borderId="68" xfId="0" applyFont="1" applyBorder="1" applyAlignment="1">
      <alignment horizontal="left" vertical="top" wrapText="1"/>
    </xf>
    <xf numFmtId="0" fontId="1" fillId="0" borderId="56" xfId="0" applyFont="1" applyBorder="1" applyAlignment="1">
      <alignment vertical="top" wrapText="1"/>
    </xf>
    <xf numFmtId="0" fontId="1" fillId="0" borderId="44" xfId="0" applyFont="1" applyBorder="1" applyAlignment="1">
      <alignment vertical="top" wrapText="1"/>
    </xf>
    <xf numFmtId="0" fontId="6" fillId="6" borderId="1" xfId="0" applyFont="1" applyFill="1" applyBorder="1" applyAlignment="1">
      <alignment horizontal="right" vertical="top" wrapText="1"/>
    </xf>
    <xf numFmtId="0" fontId="1" fillId="6" borderId="2" xfId="0" applyFont="1" applyFill="1" applyBorder="1" applyAlignment="1">
      <alignment vertical="top" wrapText="1"/>
    </xf>
    <xf numFmtId="0" fontId="1" fillId="6" borderId="16" xfId="0" applyFont="1" applyFill="1" applyBorder="1" applyAlignment="1">
      <alignment vertical="top" wrapText="1"/>
    </xf>
    <xf numFmtId="0" fontId="9" fillId="0" borderId="57" xfId="0" applyFont="1" applyBorder="1" applyAlignment="1">
      <alignment vertical="top" wrapText="1"/>
    </xf>
    <xf numFmtId="0" fontId="25" fillId="0" borderId="25" xfId="0" applyFont="1" applyBorder="1" applyAlignment="1">
      <alignment vertical="top" wrapText="1"/>
    </xf>
    <xf numFmtId="49" fontId="8" fillId="3" borderId="16" xfId="0" applyNumberFormat="1" applyFont="1" applyFill="1" applyBorder="1" applyAlignment="1">
      <alignment horizontal="right" vertical="top"/>
    </xf>
    <xf numFmtId="49" fontId="8" fillId="3" borderId="18" xfId="0" applyNumberFormat="1" applyFont="1" applyFill="1" applyBorder="1" applyAlignment="1">
      <alignment horizontal="right" vertical="top"/>
    </xf>
    <xf numFmtId="0" fontId="9" fillId="0" borderId="25" xfId="0" applyFont="1" applyBorder="1" applyAlignment="1">
      <alignment horizontal="left" vertical="top" wrapText="1"/>
    </xf>
    <xf numFmtId="0" fontId="26" fillId="4" borderId="1" xfId="0" applyFont="1" applyFill="1" applyBorder="1" applyAlignment="1">
      <alignment horizontal="right" vertical="top" wrapText="1"/>
    </xf>
    <xf numFmtId="0" fontId="18" fillId="0" borderId="2" xfId="0" applyFont="1" applyBorder="1" applyAlignment="1">
      <alignment vertical="top" wrapText="1"/>
    </xf>
    <xf numFmtId="0" fontId="18" fillId="0" borderId="17" xfId="0" applyFont="1" applyBorder="1" applyAlignment="1">
      <alignment vertical="top" wrapText="1"/>
    </xf>
    <xf numFmtId="0" fontId="6" fillId="2" borderId="18" xfId="0" applyFont="1" applyFill="1" applyBorder="1" applyAlignment="1">
      <alignment horizontal="left" vertical="top"/>
    </xf>
    <xf numFmtId="0" fontId="6" fillId="2" borderId="36" xfId="0" applyFont="1" applyFill="1" applyBorder="1" applyAlignment="1">
      <alignment horizontal="left" vertical="top"/>
    </xf>
    <xf numFmtId="0" fontId="6" fillId="2" borderId="20" xfId="0" applyFont="1" applyFill="1" applyBorder="1" applyAlignment="1">
      <alignment horizontal="left" vertical="top"/>
    </xf>
    <xf numFmtId="49" fontId="3" fillId="0" borderId="76" xfId="0" applyNumberFormat="1" applyFont="1" applyBorder="1" applyAlignment="1">
      <alignment horizontal="center" vertical="top"/>
    </xf>
    <xf numFmtId="0" fontId="22" fillId="0" borderId="35" xfId="0" applyFont="1" applyBorder="1" applyAlignment="1">
      <alignment horizontal="center" vertical="top" wrapText="1"/>
    </xf>
    <xf numFmtId="0" fontId="8" fillId="3" borderId="31" xfId="0" applyFont="1" applyFill="1" applyBorder="1" applyAlignment="1">
      <alignment horizontal="left" vertical="top" wrapText="1"/>
    </xf>
    <xf numFmtId="0" fontId="9" fillId="0" borderId="34" xfId="0" applyFont="1" applyBorder="1" applyAlignment="1">
      <alignment horizontal="left" vertical="top" wrapText="1"/>
    </xf>
    <xf numFmtId="0" fontId="9" fillId="0" borderId="43" xfId="0" applyFont="1" applyBorder="1" applyAlignment="1">
      <alignment horizontal="left" vertical="top" wrapText="1"/>
    </xf>
    <xf numFmtId="0" fontId="1" fillId="0" borderId="37" xfId="0" applyFont="1" applyBorder="1" applyAlignment="1">
      <alignment horizontal="left" vertical="top" wrapText="1"/>
    </xf>
    <xf numFmtId="0" fontId="1" fillId="0" borderId="55" xfId="0" applyFont="1" applyBorder="1" applyAlignment="1">
      <alignment horizontal="left" vertical="top" wrapText="1"/>
    </xf>
    <xf numFmtId="0" fontId="7" fillId="0" borderId="64" xfId="0" applyFont="1" applyBorder="1" applyAlignment="1">
      <alignment horizontal="left" vertical="top" wrapText="1"/>
    </xf>
    <xf numFmtId="0" fontId="7" fillId="0" borderId="67" xfId="0" applyFont="1" applyBorder="1" applyAlignment="1">
      <alignment horizontal="left" vertical="top" wrapText="1"/>
    </xf>
    <xf numFmtId="0" fontId="1" fillId="0" borderId="60" xfId="0" applyFont="1" applyBorder="1" applyAlignment="1">
      <alignment vertical="top" wrapText="1"/>
    </xf>
    <xf numFmtId="0" fontId="7" fillId="5" borderId="66" xfId="0" applyFont="1" applyFill="1" applyBorder="1" applyAlignment="1">
      <alignment horizontal="left" vertical="top" wrapText="1"/>
    </xf>
    <xf numFmtId="0" fontId="1" fillId="5" borderId="64" xfId="0" applyFont="1" applyFill="1" applyBorder="1" applyAlignment="1">
      <alignment horizontal="left" vertical="top" wrapText="1"/>
    </xf>
    <xf numFmtId="0" fontId="1" fillId="5" borderId="67" xfId="0" applyFont="1" applyFill="1" applyBorder="1" applyAlignment="1">
      <alignment horizontal="left" vertical="top" wrapText="1"/>
    </xf>
    <xf numFmtId="0" fontId="6" fillId="2" borderId="74" xfId="0" applyFont="1" applyFill="1" applyBorder="1" applyAlignment="1">
      <alignment horizontal="left" vertical="top"/>
    </xf>
    <xf numFmtId="0" fontId="6" fillId="2" borderId="71" xfId="0" applyFont="1" applyFill="1" applyBorder="1" applyAlignment="1">
      <alignment horizontal="left" vertical="top"/>
    </xf>
    <xf numFmtId="49" fontId="9" fillId="0" borderId="53" xfId="0" applyNumberFormat="1" applyFont="1" applyBorder="1" applyAlignment="1">
      <alignment horizontal="center" vertical="top"/>
    </xf>
    <xf numFmtId="49" fontId="9" fillId="0" borderId="41" xfId="0" applyNumberFormat="1" applyFont="1" applyBorder="1" applyAlignment="1">
      <alignment horizontal="center" vertical="top"/>
    </xf>
    <xf numFmtId="49" fontId="3" fillId="0" borderId="53" xfId="0" applyNumberFormat="1" applyFont="1" applyBorder="1" applyAlignment="1">
      <alignment horizontal="center" vertical="top"/>
    </xf>
    <xf numFmtId="49" fontId="8" fillId="3" borderId="37" xfId="0" applyNumberFormat="1" applyFont="1" applyFill="1" applyBorder="1" applyAlignment="1">
      <alignment horizontal="right" vertical="top"/>
    </xf>
    <xf numFmtId="49" fontId="8" fillId="3" borderId="36" xfId="0" applyNumberFormat="1" applyFont="1" applyFill="1" applyBorder="1" applyAlignment="1">
      <alignment horizontal="right" vertical="top"/>
    </xf>
    <xf numFmtId="49" fontId="8" fillId="3" borderId="38" xfId="0" applyNumberFormat="1" applyFont="1" applyFill="1" applyBorder="1" applyAlignment="1">
      <alignment horizontal="right" vertical="top"/>
    </xf>
    <xf numFmtId="0" fontId="6" fillId="0" borderId="29" xfId="0" applyFont="1" applyBorder="1" applyAlignment="1">
      <alignment horizontal="center" vertical="center" wrapText="1"/>
    </xf>
    <xf numFmtId="0" fontId="1" fillId="0" borderId="18" xfId="0" applyFont="1" applyBorder="1" applyAlignment="1">
      <alignment vertical="center" wrapText="1"/>
    </xf>
    <xf numFmtId="0" fontId="1" fillId="0" borderId="20" xfId="0" applyFont="1" applyBorder="1" applyAlignment="1">
      <alignment vertical="center" wrapText="1"/>
    </xf>
    <xf numFmtId="49" fontId="8" fillId="3" borderId="34" xfId="0" applyNumberFormat="1" applyFont="1" applyFill="1" applyBorder="1" applyAlignment="1">
      <alignment horizontal="right" vertical="top"/>
    </xf>
    <xf numFmtId="49" fontId="8" fillId="3" borderId="28" xfId="0" applyNumberFormat="1" applyFont="1" applyFill="1" applyBorder="1" applyAlignment="1">
      <alignment horizontal="right" vertical="top"/>
    </xf>
    <xf numFmtId="49" fontId="8" fillId="2" borderId="20" xfId="0" applyNumberFormat="1" applyFont="1" applyFill="1" applyBorder="1" applyAlignment="1">
      <alignment horizontal="right" vertical="top"/>
    </xf>
    <xf numFmtId="0" fontId="9" fillId="0" borderId="30" xfId="0" applyFont="1" applyFill="1" applyBorder="1" applyAlignment="1">
      <alignment vertical="top" wrapText="1"/>
    </xf>
    <xf numFmtId="0" fontId="25" fillId="0" borderId="3" xfId="0" applyFont="1" applyBorder="1" applyAlignment="1">
      <alignment vertical="top" wrapText="1"/>
    </xf>
    <xf numFmtId="49" fontId="3" fillId="0" borderId="33"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0" fontId="1" fillId="0" borderId="35" xfId="0" applyFont="1" applyBorder="1" applyAlignment="1">
      <alignment horizontal="center" vertical="top" wrapText="1"/>
    </xf>
    <xf numFmtId="0" fontId="7" fillId="0" borderId="4" xfId="0" applyFont="1" applyFill="1" applyBorder="1" applyAlignment="1">
      <alignment vertical="top" wrapText="1"/>
    </xf>
  </cellXfs>
  <cellStyles count="3">
    <cellStyle name="Įprastas" xfId="0" builtinId="0"/>
    <cellStyle name="Įprastas 2" xfId="2"/>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7"/>
  <sheetViews>
    <sheetView tabSelected="1" zoomScaleNormal="100" workbookViewId="0">
      <selection activeCell="S79" sqref="S79"/>
    </sheetView>
  </sheetViews>
  <sheetFormatPr defaultColWidth="9.140625" defaultRowHeight="11.25" x14ac:dyDescent="0.2"/>
  <cols>
    <col min="1" max="1" width="2.7109375" style="1" customWidth="1"/>
    <col min="2" max="3" width="2.5703125" style="1" customWidth="1"/>
    <col min="4" max="4" width="35.85546875" style="1" customWidth="1"/>
    <col min="5" max="5" width="8.42578125" style="2" customWidth="1"/>
    <col min="6" max="6" width="4.42578125" style="1" customWidth="1"/>
    <col min="7" max="7" width="5.85546875" style="3" customWidth="1"/>
    <col min="8" max="8" width="8.140625" style="1" customWidth="1"/>
    <col min="9" max="9" width="7.85546875" style="1" customWidth="1"/>
    <col min="10" max="10" width="7.28515625" style="1" customWidth="1"/>
    <col min="11" max="11" width="16.85546875" style="1" customWidth="1"/>
    <col min="12" max="12" width="5.7109375" style="4" customWidth="1"/>
    <col min="13" max="13" width="5.85546875" style="1" customWidth="1"/>
    <col min="14" max="14" width="8.7109375" style="5" customWidth="1"/>
    <col min="15" max="15" width="9.42578125" style="5" customWidth="1"/>
    <col min="16" max="17" width="9.140625" style="5" customWidth="1"/>
    <col min="18" max="16384" width="9.140625" style="5"/>
  </cols>
  <sheetData>
    <row r="1" spans="1:17" ht="23.25" customHeight="1" x14ac:dyDescent="0.2">
      <c r="K1" s="379"/>
      <c r="L1" s="379"/>
      <c r="M1" s="379"/>
      <c r="N1" s="380"/>
    </row>
    <row r="2" spans="1:17" ht="14.25" customHeight="1" x14ac:dyDescent="0.2">
      <c r="D2" s="382" t="s">
        <v>95</v>
      </c>
      <c r="E2" s="383"/>
      <c r="F2" s="383"/>
      <c r="G2" s="383"/>
      <c r="H2" s="383"/>
      <c r="I2" s="383"/>
      <c r="J2" s="383"/>
      <c r="K2" s="383"/>
      <c r="L2" s="383"/>
      <c r="M2" s="383"/>
      <c r="N2" s="383"/>
      <c r="O2" s="383"/>
    </row>
    <row r="3" spans="1:17" ht="14.25" customHeight="1" thickBot="1" x14ac:dyDescent="0.25">
      <c r="D3" s="382" t="s">
        <v>87</v>
      </c>
      <c r="E3" s="382"/>
      <c r="F3" s="382"/>
      <c r="G3" s="382"/>
      <c r="H3" s="382"/>
      <c r="I3" s="382"/>
      <c r="J3" s="382"/>
      <c r="K3" s="382"/>
      <c r="L3" s="382"/>
      <c r="M3" s="382"/>
      <c r="N3" s="382"/>
      <c r="O3" s="382"/>
      <c r="P3" s="382"/>
      <c r="Q3" s="382"/>
    </row>
    <row r="4" spans="1:17" ht="36.75" customHeight="1" x14ac:dyDescent="0.2">
      <c r="A4" s="409" t="s">
        <v>0</v>
      </c>
      <c r="B4" s="412" t="s">
        <v>1</v>
      </c>
      <c r="C4" s="412" t="s">
        <v>2</v>
      </c>
      <c r="D4" s="415" t="s">
        <v>3</v>
      </c>
      <c r="E4" s="418" t="s">
        <v>4</v>
      </c>
      <c r="F4" s="387" t="s">
        <v>5</v>
      </c>
      <c r="G4" s="424" t="s">
        <v>6</v>
      </c>
      <c r="H4" s="390" t="s">
        <v>45</v>
      </c>
      <c r="I4" s="391"/>
      <c r="J4" s="392"/>
      <c r="K4" s="397" t="s">
        <v>60</v>
      </c>
      <c r="L4" s="398"/>
      <c r="M4" s="398"/>
      <c r="N4" s="402" t="s">
        <v>46</v>
      </c>
      <c r="O4" s="405" t="s">
        <v>43</v>
      </c>
    </row>
    <row r="5" spans="1:17" ht="6.75" customHeight="1" x14ac:dyDescent="0.2">
      <c r="A5" s="410"/>
      <c r="B5" s="413"/>
      <c r="C5" s="413"/>
      <c r="D5" s="416"/>
      <c r="E5" s="419"/>
      <c r="F5" s="388"/>
      <c r="G5" s="425"/>
      <c r="H5" s="435" t="s">
        <v>96</v>
      </c>
      <c r="I5" s="399" t="s">
        <v>97</v>
      </c>
      <c r="J5" s="437" t="s">
        <v>98</v>
      </c>
      <c r="K5" s="393" t="s">
        <v>3</v>
      </c>
      <c r="L5" s="395"/>
      <c r="M5" s="396"/>
      <c r="N5" s="403"/>
      <c r="O5" s="406"/>
    </row>
    <row r="6" spans="1:17" ht="105.6" customHeight="1" thickBot="1" x14ac:dyDescent="0.25">
      <c r="A6" s="411"/>
      <c r="B6" s="414"/>
      <c r="C6" s="414"/>
      <c r="D6" s="417"/>
      <c r="E6" s="420"/>
      <c r="F6" s="389"/>
      <c r="G6" s="426"/>
      <c r="H6" s="436"/>
      <c r="I6" s="400"/>
      <c r="J6" s="438"/>
      <c r="K6" s="394"/>
      <c r="L6" s="88" t="s">
        <v>41</v>
      </c>
      <c r="M6" s="89" t="s">
        <v>42</v>
      </c>
      <c r="N6" s="404"/>
      <c r="O6" s="407"/>
    </row>
    <row r="7" spans="1:17" ht="19.149999999999999" customHeight="1" thickBot="1" x14ac:dyDescent="0.25">
      <c r="A7" s="21" t="s">
        <v>7</v>
      </c>
      <c r="B7" s="421" t="s">
        <v>47</v>
      </c>
      <c r="C7" s="422"/>
      <c r="D7" s="422"/>
      <c r="E7" s="422"/>
      <c r="F7" s="422"/>
      <c r="G7" s="422"/>
      <c r="H7" s="422"/>
      <c r="I7" s="422"/>
      <c r="J7" s="422"/>
      <c r="K7" s="422"/>
      <c r="L7" s="422"/>
      <c r="M7" s="423"/>
      <c r="N7" s="55"/>
      <c r="O7" s="56"/>
    </row>
    <row r="8" spans="1:17" ht="45.6" customHeight="1" thickBot="1" x14ac:dyDescent="0.25">
      <c r="A8" s="22" t="s">
        <v>7</v>
      </c>
      <c r="B8" s="23" t="s">
        <v>7</v>
      </c>
      <c r="C8" s="432" t="s">
        <v>48</v>
      </c>
      <c r="D8" s="433"/>
      <c r="E8" s="433"/>
      <c r="F8" s="433"/>
      <c r="G8" s="433"/>
      <c r="H8" s="433"/>
      <c r="I8" s="433"/>
      <c r="J8" s="433"/>
      <c r="K8" s="433"/>
      <c r="L8" s="433"/>
      <c r="M8" s="434"/>
      <c r="N8" s="57"/>
      <c r="O8" s="58"/>
    </row>
    <row r="9" spans="1:17" ht="14.25" customHeight="1" x14ac:dyDescent="0.2">
      <c r="A9" s="430" t="s">
        <v>7</v>
      </c>
      <c r="B9" s="427" t="s">
        <v>7</v>
      </c>
      <c r="C9" s="320" t="s">
        <v>7</v>
      </c>
      <c r="D9" s="288" t="s">
        <v>19</v>
      </c>
      <c r="E9" s="290" t="s">
        <v>26</v>
      </c>
      <c r="F9" s="428" t="s">
        <v>56</v>
      </c>
      <c r="G9" s="24" t="s">
        <v>31</v>
      </c>
      <c r="H9" s="208">
        <v>401.6</v>
      </c>
      <c r="I9" s="208">
        <v>401.6</v>
      </c>
      <c r="J9" s="76">
        <v>401.3</v>
      </c>
      <c r="K9" s="294" t="s">
        <v>115</v>
      </c>
      <c r="L9" s="245">
        <v>1213</v>
      </c>
      <c r="M9" s="259">
        <v>1273</v>
      </c>
      <c r="N9" s="311"/>
      <c r="O9" s="297"/>
      <c r="P9" s="62"/>
      <c r="Q9" s="62"/>
    </row>
    <row r="10" spans="1:17" ht="42.6" customHeight="1" thickBot="1" x14ac:dyDescent="0.25">
      <c r="A10" s="431"/>
      <c r="B10" s="308"/>
      <c r="C10" s="321"/>
      <c r="D10" s="289"/>
      <c r="E10" s="291"/>
      <c r="F10" s="429"/>
      <c r="G10" s="25" t="s">
        <v>8</v>
      </c>
      <c r="H10" s="75">
        <f>H9</f>
        <v>401.6</v>
      </c>
      <c r="I10" s="78">
        <f>I9</f>
        <v>401.6</v>
      </c>
      <c r="J10" s="77">
        <f>J9</f>
        <v>401.3</v>
      </c>
      <c r="K10" s="295"/>
      <c r="L10" s="142"/>
      <c r="M10" s="191"/>
      <c r="N10" s="298"/>
      <c r="O10" s="299"/>
      <c r="P10" s="62"/>
      <c r="Q10" s="62"/>
    </row>
    <row r="11" spans="1:17" ht="15" customHeight="1" thickBot="1" x14ac:dyDescent="0.25">
      <c r="A11" s="102" t="s">
        <v>7</v>
      </c>
      <c r="B11" s="28" t="s">
        <v>7</v>
      </c>
      <c r="C11" s="286" t="s">
        <v>20</v>
      </c>
      <c r="D11" s="288" t="s">
        <v>92</v>
      </c>
      <c r="E11" s="290" t="s">
        <v>26</v>
      </c>
      <c r="F11" s="292" t="s">
        <v>57</v>
      </c>
      <c r="G11" s="29" t="s">
        <v>21</v>
      </c>
      <c r="H11" s="208">
        <v>5864.2</v>
      </c>
      <c r="I11" s="208">
        <v>5912.3</v>
      </c>
      <c r="J11" s="80">
        <v>5900.6</v>
      </c>
      <c r="K11" s="294" t="s">
        <v>115</v>
      </c>
      <c r="L11" s="246">
        <v>2893</v>
      </c>
      <c r="M11" s="248">
        <v>3011</v>
      </c>
      <c r="N11" s="340" t="s">
        <v>126</v>
      </c>
      <c r="O11" s="341"/>
      <c r="P11" s="62"/>
      <c r="Q11" s="62"/>
    </row>
    <row r="12" spans="1:17" ht="15" customHeight="1" x14ac:dyDescent="0.2">
      <c r="A12" s="107"/>
      <c r="B12" s="106"/>
      <c r="C12" s="302"/>
      <c r="D12" s="401"/>
      <c r="E12" s="408"/>
      <c r="F12" s="315"/>
      <c r="G12" s="29" t="s">
        <v>21</v>
      </c>
      <c r="H12" s="208">
        <v>234.6</v>
      </c>
      <c r="I12" s="208">
        <v>232.8</v>
      </c>
      <c r="J12" s="80">
        <v>185.1</v>
      </c>
      <c r="K12" s="339"/>
      <c r="L12" s="143"/>
      <c r="M12" s="192"/>
      <c r="N12" s="381"/>
      <c r="O12" s="343"/>
      <c r="P12" s="62"/>
      <c r="Q12" s="62"/>
    </row>
    <row r="13" spans="1:17" ht="36.6" customHeight="1" thickBot="1" x14ac:dyDescent="0.25">
      <c r="A13" s="103"/>
      <c r="B13" s="27"/>
      <c r="C13" s="287"/>
      <c r="D13" s="289"/>
      <c r="E13" s="291"/>
      <c r="F13" s="293"/>
      <c r="G13" s="25" t="s">
        <v>8</v>
      </c>
      <c r="H13" s="26">
        <f>H11+H12</f>
        <v>6098.8</v>
      </c>
      <c r="I13" s="75">
        <f t="shared" ref="I13:J13" si="0">I11+I12</f>
        <v>6145.1</v>
      </c>
      <c r="J13" s="78">
        <f t="shared" si="0"/>
        <v>6085.7000000000007</v>
      </c>
      <c r="K13" s="295"/>
      <c r="L13" s="144"/>
      <c r="M13" s="53"/>
      <c r="N13" s="344"/>
      <c r="O13" s="345"/>
      <c r="P13" s="62"/>
      <c r="Q13" s="62"/>
    </row>
    <row r="14" spans="1:17" ht="16.5" customHeight="1" thickBot="1" x14ac:dyDescent="0.25">
      <c r="A14" s="102" t="s">
        <v>7</v>
      </c>
      <c r="B14" s="28" t="s">
        <v>7</v>
      </c>
      <c r="C14" s="286" t="s">
        <v>22</v>
      </c>
      <c r="D14" s="288" t="s">
        <v>105</v>
      </c>
      <c r="E14" s="290" t="s">
        <v>26</v>
      </c>
      <c r="F14" s="292" t="s">
        <v>57</v>
      </c>
      <c r="G14" s="29" t="s">
        <v>21</v>
      </c>
      <c r="H14" s="208">
        <v>13544.8</v>
      </c>
      <c r="I14" s="208">
        <v>14955.5</v>
      </c>
      <c r="J14" s="80">
        <v>14937.2</v>
      </c>
      <c r="K14" s="294" t="s">
        <v>115</v>
      </c>
      <c r="L14" s="246">
        <v>18361</v>
      </c>
      <c r="M14" s="248">
        <v>18693</v>
      </c>
      <c r="N14" s="384" t="s">
        <v>127</v>
      </c>
      <c r="O14" s="364"/>
      <c r="P14" s="62"/>
      <c r="Q14" s="62"/>
    </row>
    <row r="15" spans="1:17" ht="16.5" customHeight="1" x14ac:dyDescent="0.2">
      <c r="A15" s="107"/>
      <c r="B15" s="106"/>
      <c r="C15" s="302"/>
      <c r="D15" s="401"/>
      <c r="E15" s="408"/>
      <c r="F15" s="315"/>
      <c r="G15" s="29" t="s">
        <v>21</v>
      </c>
      <c r="H15" s="208">
        <v>94.8</v>
      </c>
      <c r="I15" s="208">
        <v>91</v>
      </c>
      <c r="J15" s="80">
        <v>90.9</v>
      </c>
      <c r="K15" s="339"/>
      <c r="L15" s="143"/>
      <c r="M15" s="192"/>
      <c r="N15" s="385"/>
      <c r="O15" s="386"/>
      <c r="P15" s="62"/>
      <c r="Q15" s="62"/>
    </row>
    <row r="16" spans="1:17" ht="45.6" customHeight="1" thickBot="1" x14ac:dyDescent="0.25">
      <c r="A16" s="103"/>
      <c r="B16" s="27"/>
      <c r="C16" s="287"/>
      <c r="D16" s="289"/>
      <c r="E16" s="291"/>
      <c r="F16" s="293"/>
      <c r="G16" s="25" t="s">
        <v>8</v>
      </c>
      <c r="H16" s="26">
        <f>H14+H15</f>
        <v>13639.599999999999</v>
      </c>
      <c r="I16" s="75">
        <f t="shared" ref="I16:J16" si="1">I14+I15</f>
        <v>15046.5</v>
      </c>
      <c r="J16" s="78">
        <f t="shared" si="1"/>
        <v>15028.1</v>
      </c>
      <c r="K16" s="295"/>
      <c r="L16" s="144"/>
      <c r="M16" s="53"/>
      <c r="N16" s="365"/>
      <c r="O16" s="366"/>
      <c r="P16" s="62"/>
      <c r="Q16" s="62"/>
    </row>
    <row r="17" spans="1:17" ht="19.5" customHeight="1" x14ac:dyDescent="0.2">
      <c r="A17" s="267" t="s">
        <v>7</v>
      </c>
      <c r="B17" s="28" t="s">
        <v>7</v>
      </c>
      <c r="C17" s="286" t="s">
        <v>23</v>
      </c>
      <c r="D17" s="288" t="s">
        <v>49</v>
      </c>
      <c r="E17" s="290" t="s">
        <v>26</v>
      </c>
      <c r="F17" s="292" t="s">
        <v>57</v>
      </c>
      <c r="G17" s="29" t="s">
        <v>21</v>
      </c>
      <c r="H17" s="208">
        <v>1.5</v>
      </c>
      <c r="I17" s="208">
        <v>1.5</v>
      </c>
      <c r="J17" s="80">
        <v>1.5</v>
      </c>
      <c r="K17" s="294" t="s">
        <v>115</v>
      </c>
      <c r="L17" s="247">
        <v>2</v>
      </c>
      <c r="M17" s="248">
        <v>2</v>
      </c>
      <c r="N17" s="296"/>
      <c r="O17" s="297"/>
      <c r="P17" s="62"/>
      <c r="Q17" s="62"/>
    </row>
    <row r="18" spans="1:17" ht="42" customHeight="1" thickBot="1" x14ac:dyDescent="0.25">
      <c r="A18" s="268"/>
      <c r="B18" s="27"/>
      <c r="C18" s="287"/>
      <c r="D18" s="289"/>
      <c r="E18" s="291"/>
      <c r="F18" s="293"/>
      <c r="G18" s="25" t="s">
        <v>8</v>
      </c>
      <c r="H18" s="26">
        <f>H17</f>
        <v>1.5</v>
      </c>
      <c r="I18" s="75">
        <f>I17</f>
        <v>1.5</v>
      </c>
      <c r="J18" s="78">
        <f>J17</f>
        <v>1.5</v>
      </c>
      <c r="K18" s="295"/>
      <c r="L18" s="249"/>
      <c r="M18" s="250"/>
      <c r="N18" s="298"/>
      <c r="O18" s="299"/>
      <c r="P18" s="62"/>
      <c r="Q18" s="62"/>
    </row>
    <row r="19" spans="1:17" ht="20.25" customHeight="1" thickBot="1" x14ac:dyDescent="0.25">
      <c r="A19" s="102" t="s">
        <v>7</v>
      </c>
      <c r="B19" s="28" t="s">
        <v>7</v>
      </c>
      <c r="C19" s="286" t="s">
        <v>35</v>
      </c>
      <c r="D19" s="288" t="s">
        <v>36</v>
      </c>
      <c r="E19" s="290" t="s">
        <v>26</v>
      </c>
      <c r="F19" s="292" t="s">
        <v>56</v>
      </c>
      <c r="G19" s="29" t="s">
        <v>21</v>
      </c>
      <c r="H19" s="209">
        <v>0.2</v>
      </c>
      <c r="I19" s="209">
        <v>0.2</v>
      </c>
      <c r="J19" s="80">
        <v>0.2</v>
      </c>
      <c r="K19" s="294" t="s">
        <v>115</v>
      </c>
      <c r="L19" s="247">
        <v>2</v>
      </c>
      <c r="M19" s="248">
        <v>2</v>
      </c>
      <c r="N19" s="296"/>
      <c r="O19" s="297"/>
      <c r="P19" s="62"/>
      <c r="Q19" s="62"/>
    </row>
    <row r="20" spans="1:17" ht="27.6" customHeight="1" thickBot="1" x14ac:dyDescent="0.25">
      <c r="A20" s="103"/>
      <c r="B20" s="27"/>
      <c r="C20" s="287"/>
      <c r="D20" s="289"/>
      <c r="E20" s="291"/>
      <c r="F20" s="293"/>
      <c r="G20" s="25" t="s">
        <v>8</v>
      </c>
      <c r="H20" s="26">
        <f>H19</f>
        <v>0.2</v>
      </c>
      <c r="I20" s="75">
        <f t="shared" ref="I20:J20" si="2">I19</f>
        <v>0.2</v>
      </c>
      <c r="J20" s="78">
        <f t="shared" si="2"/>
        <v>0.2</v>
      </c>
      <c r="K20" s="295"/>
      <c r="L20" s="144"/>
      <c r="M20" s="53"/>
      <c r="N20" s="298"/>
      <c r="O20" s="299"/>
      <c r="P20" s="62"/>
      <c r="Q20" s="62"/>
    </row>
    <row r="21" spans="1:17" ht="22.5" customHeight="1" thickBot="1" x14ac:dyDescent="0.25">
      <c r="A21" s="184" t="s">
        <v>7</v>
      </c>
      <c r="B21" s="28" t="s">
        <v>7</v>
      </c>
      <c r="C21" s="286" t="s">
        <v>91</v>
      </c>
      <c r="D21" s="288" t="s">
        <v>106</v>
      </c>
      <c r="E21" s="290" t="s">
        <v>26</v>
      </c>
      <c r="F21" s="292" t="s">
        <v>56</v>
      </c>
      <c r="G21" s="29" t="s">
        <v>32</v>
      </c>
      <c r="H21" s="210">
        <v>315</v>
      </c>
      <c r="I21" s="210">
        <v>332</v>
      </c>
      <c r="J21" s="80">
        <v>330.8</v>
      </c>
      <c r="K21" s="294" t="s">
        <v>115</v>
      </c>
      <c r="L21" s="251">
        <v>100</v>
      </c>
      <c r="M21" s="248">
        <v>97</v>
      </c>
      <c r="N21" s="296"/>
      <c r="O21" s="297"/>
      <c r="P21" s="62"/>
      <c r="Q21" s="62"/>
    </row>
    <row r="22" spans="1:17" ht="18" customHeight="1" thickBot="1" x14ac:dyDescent="0.25">
      <c r="A22" s="185"/>
      <c r="B22" s="27"/>
      <c r="C22" s="287"/>
      <c r="D22" s="289"/>
      <c r="E22" s="291"/>
      <c r="F22" s="293"/>
      <c r="G22" s="25" t="s">
        <v>8</v>
      </c>
      <c r="H22" s="26">
        <f>H21</f>
        <v>315</v>
      </c>
      <c r="I22" s="75">
        <f t="shared" ref="I22:J22" si="3">I21</f>
        <v>332</v>
      </c>
      <c r="J22" s="78">
        <f t="shared" si="3"/>
        <v>330.8</v>
      </c>
      <c r="K22" s="295"/>
      <c r="L22" s="144"/>
      <c r="M22" s="53"/>
      <c r="N22" s="298"/>
      <c r="O22" s="299"/>
      <c r="P22" s="62"/>
      <c r="Q22" s="62"/>
    </row>
    <row r="23" spans="1:17" ht="15.75" customHeight="1" x14ac:dyDescent="0.2">
      <c r="A23" s="189" t="s">
        <v>7</v>
      </c>
      <c r="B23" s="28" t="s">
        <v>7</v>
      </c>
      <c r="C23" s="286" t="s">
        <v>38</v>
      </c>
      <c r="D23" s="288" t="s">
        <v>37</v>
      </c>
      <c r="E23" s="290" t="s">
        <v>26</v>
      </c>
      <c r="F23" s="292" t="s">
        <v>56</v>
      </c>
      <c r="G23" s="29" t="s">
        <v>21</v>
      </c>
      <c r="H23" s="30">
        <v>0</v>
      </c>
      <c r="I23" s="79">
        <v>0</v>
      </c>
      <c r="J23" s="80">
        <v>0</v>
      </c>
      <c r="K23" s="294" t="s">
        <v>115</v>
      </c>
      <c r="L23" s="247">
        <v>0</v>
      </c>
      <c r="M23" s="248">
        <v>0</v>
      </c>
      <c r="N23" s="296"/>
      <c r="O23" s="297"/>
      <c r="P23" s="62"/>
      <c r="Q23" s="62"/>
    </row>
    <row r="24" spans="1:17" ht="15.75" customHeight="1" thickBot="1" x14ac:dyDescent="0.25">
      <c r="A24" s="190"/>
      <c r="B24" s="27"/>
      <c r="C24" s="287"/>
      <c r="D24" s="289"/>
      <c r="E24" s="291"/>
      <c r="F24" s="293"/>
      <c r="G24" s="25" t="s">
        <v>8</v>
      </c>
      <c r="H24" s="26">
        <f>H23</f>
        <v>0</v>
      </c>
      <c r="I24" s="75">
        <f t="shared" ref="I24" si="4">I23</f>
        <v>0</v>
      </c>
      <c r="J24" s="78">
        <f t="shared" ref="J24" si="5">J23</f>
        <v>0</v>
      </c>
      <c r="K24" s="295"/>
      <c r="L24" s="144"/>
      <c r="M24" s="53"/>
      <c r="N24" s="298"/>
      <c r="O24" s="299"/>
      <c r="P24" s="62"/>
      <c r="Q24" s="62"/>
    </row>
    <row r="25" spans="1:17" ht="16.899999999999999" customHeight="1" thickBot="1" x14ac:dyDescent="0.25">
      <c r="A25" s="102" t="s">
        <v>7</v>
      </c>
      <c r="B25" s="28" t="s">
        <v>7</v>
      </c>
      <c r="C25" s="286" t="s">
        <v>135</v>
      </c>
      <c r="D25" s="357" t="s">
        <v>99</v>
      </c>
      <c r="E25" s="290" t="s">
        <v>26</v>
      </c>
      <c r="F25" s="292" t="s">
        <v>56</v>
      </c>
      <c r="G25" s="29" t="s">
        <v>32</v>
      </c>
      <c r="H25" s="208">
        <v>2190</v>
      </c>
      <c r="I25" s="220">
        <v>2190</v>
      </c>
      <c r="J25" s="80">
        <v>1614.4</v>
      </c>
      <c r="K25" s="294" t="s">
        <v>115</v>
      </c>
      <c r="L25" s="246">
        <v>3340</v>
      </c>
      <c r="M25" s="248">
        <v>3999</v>
      </c>
      <c r="N25" s="340" t="s">
        <v>128</v>
      </c>
      <c r="O25" s="341"/>
      <c r="P25" s="62"/>
      <c r="Q25" s="62"/>
    </row>
    <row r="26" spans="1:17" ht="16.899999999999999" customHeight="1" thickBot="1" x14ac:dyDescent="0.25">
      <c r="A26" s="199"/>
      <c r="B26" s="106"/>
      <c r="C26" s="302"/>
      <c r="D26" s="358"/>
      <c r="E26" s="334"/>
      <c r="F26" s="315"/>
      <c r="G26" s="200" t="s">
        <v>21</v>
      </c>
      <c r="H26" s="201">
        <v>0</v>
      </c>
      <c r="I26" s="221">
        <v>1071.4000000000001</v>
      </c>
      <c r="J26" s="202">
        <v>1071.4000000000001</v>
      </c>
      <c r="K26" s="339"/>
      <c r="L26" s="143"/>
      <c r="M26" s="192"/>
      <c r="N26" s="342"/>
      <c r="O26" s="343"/>
      <c r="P26" s="62"/>
      <c r="Q26" s="62"/>
    </row>
    <row r="27" spans="1:17" ht="33.6" customHeight="1" thickBot="1" x14ac:dyDescent="0.25">
      <c r="A27" s="103"/>
      <c r="B27" s="27"/>
      <c r="C27" s="287"/>
      <c r="D27" s="359"/>
      <c r="E27" s="291"/>
      <c r="F27" s="293"/>
      <c r="G27" s="25" t="s">
        <v>8</v>
      </c>
      <c r="H27" s="26">
        <f>SUM(H25:H26)</f>
        <v>2190</v>
      </c>
      <c r="I27" s="75">
        <f>SUM(I25:I26)</f>
        <v>3261.4</v>
      </c>
      <c r="J27" s="78">
        <f>SUM(J25:J26)</f>
        <v>2685.8</v>
      </c>
      <c r="K27" s="295"/>
      <c r="L27" s="144"/>
      <c r="M27" s="53"/>
      <c r="N27" s="344"/>
      <c r="O27" s="345"/>
      <c r="P27" s="62"/>
      <c r="Q27" s="62"/>
    </row>
    <row r="28" spans="1:17" ht="15.6" customHeight="1" thickBot="1" x14ac:dyDescent="0.25">
      <c r="A28" s="103" t="s">
        <v>7</v>
      </c>
      <c r="B28" s="27" t="s">
        <v>7</v>
      </c>
      <c r="C28" s="503" t="s">
        <v>10</v>
      </c>
      <c r="D28" s="354"/>
      <c r="E28" s="354"/>
      <c r="F28" s="354"/>
      <c r="G28" s="356"/>
      <c r="H28" s="61">
        <f>H10+H13+H16+H18+H20+H27+H22</f>
        <v>22646.7</v>
      </c>
      <c r="I28" s="61">
        <f>I10+I13+I16+I18+I22+I20+I27</f>
        <v>25188.300000000003</v>
      </c>
      <c r="J28" s="61">
        <f>J10+J13+J16+J18+J20+J22+J27</f>
        <v>24533.4</v>
      </c>
      <c r="K28" s="145"/>
      <c r="L28" s="111"/>
      <c r="M28" s="112"/>
      <c r="N28" s="146"/>
      <c r="O28" s="108"/>
      <c r="P28" s="62"/>
      <c r="Q28" s="62"/>
    </row>
    <row r="29" spans="1:17" ht="54.6" customHeight="1" thickBot="1" x14ac:dyDescent="0.25">
      <c r="A29" s="22" t="s">
        <v>7</v>
      </c>
      <c r="B29" s="23" t="s">
        <v>9</v>
      </c>
      <c r="C29" s="360" t="s">
        <v>50</v>
      </c>
      <c r="D29" s="360"/>
      <c r="E29" s="360"/>
      <c r="F29" s="360"/>
      <c r="G29" s="360"/>
      <c r="H29" s="360"/>
      <c r="I29" s="360"/>
      <c r="J29" s="360"/>
      <c r="K29" s="360"/>
      <c r="L29" s="360"/>
      <c r="M29" s="361"/>
      <c r="N29" s="109"/>
      <c r="O29" s="110"/>
      <c r="P29" s="62"/>
      <c r="Q29" s="62"/>
    </row>
    <row r="30" spans="1:17" ht="12" customHeight="1" x14ac:dyDescent="0.2">
      <c r="A30" s="316" t="s">
        <v>7</v>
      </c>
      <c r="B30" s="377" t="s">
        <v>9</v>
      </c>
      <c r="C30" s="320" t="s">
        <v>7</v>
      </c>
      <c r="D30" s="303" t="s">
        <v>88</v>
      </c>
      <c r="E30" s="290" t="s">
        <v>26</v>
      </c>
      <c r="F30" s="305" t="s">
        <v>56</v>
      </c>
      <c r="G30" s="24" t="s">
        <v>32</v>
      </c>
      <c r="H30" s="211">
        <v>963.4</v>
      </c>
      <c r="I30" s="211">
        <v>858.1</v>
      </c>
      <c r="J30" s="83">
        <v>395.8</v>
      </c>
      <c r="K30" s="294" t="s">
        <v>115</v>
      </c>
      <c r="L30" s="252">
        <v>5427</v>
      </c>
      <c r="M30" s="260" t="s">
        <v>123</v>
      </c>
      <c r="N30" s="340" t="s">
        <v>128</v>
      </c>
      <c r="O30" s="341"/>
      <c r="P30" s="62"/>
      <c r="Q30" s="62"/>
    </row>
    <row r="31" spans="1:17" ht="12" customHeight="1" x14ac:dyDescent="0.2">
      <c r="A31" s="317"/>
      <c r="B31" s="332"/>
      <c r="C31" s="302"/>
      <c r="D31" s="511"/>
      <c r="E31" s="334"/>
      <c r="F31" s="362"/>
      <c r="G31" s="180" t="s">
        <v>21</v>
      </c>
      <c r="H31" s="13">
        <v>0</v>
      </c>
      <c r="I31" s="219">
        <v>140</v>
      </c>
      <c r="J31" s="90">
        <v>140</v>
      </c>
      <c r="K31" s="339"/>
      <c r="L31" s="193"/>
      <c r="M31" s="194"/>
      <c r="N31" s="342"/>
      <c r="O31" s="343"/>
      <c r="P31" s="62"/>
      <c r="Q31" s="62"/>
    </row>
    <row r="32" spans="1:17" ht="40.9" customHeight="1" thickBot="1" x14ac:dyDescent="0.25">
      <c r="A32" s="318"/>
      <c r="B32" s="378"/>
      <c r="C32" s="321"/>
      <c r="D32" s="304"/>
      <c r="E32" s="291"/>
      <c r="F32" s="306"/>
      <c r="G32" s="14" t="s">
        <v>8</v>
      </c>
      <c r="H32" s="15">
        <f>SUM(H30:H31)</f>
        <v>963.4</v>
      </c>
      <c r="I32" s="81">
        <f>SUM(I30:I31)</f>
        <v>998.1</v>
      </c>
      <c r="J32" s="82">
        <f>SUM(J30:J31)</f>
        <v>535.79999999999995</v>
      </c>
      <c r="K32" s="295"/>
      <c r="L32" s="147"/>
      <c r="M32" s="47"/>
      <c r="N32" s="344"/>
      <c r="O32" s="345"/>
      <c r="P32" s="62"/>
      <c r="Q32" s="62"/>
    </row>
    <row r="33" spans="1:17" ht="18" customHeight="1" x14ac:dyDescent="0.2">
      <c r="A33" s="316" t="s">
        <v>7</v>
      </c>
      <c r="B33" s="377" t="s">
        <v>9</v>
      </c>
      <c r="C33" s="320" t="s">
        <v>9</v>
      </c>
      <c r="D33" s="303" t="s">
        <v>51</v>
      </c>
      <c r="E33" s="290" t="s">
        <v>26</v>
      </c>
      <c r="F33" s="305" t="s">
        <v>56</v>
      </c>
      <c r="G33" s="12" t="s">
        <v>31</v>
      </c>
      <c r="H33" s="211">
        <v>0.3</v>
      </c>
      <c r="I33" s="211">
        <v>0.3</v>
      </c>
      <c r="J33" s="83">
        <v>0.3</v>
      </c>
      <c r="K33" s="294" t="s">
        <v>115</v>
      </c>
      <c r="L33" s="253">
        <v>1</v>
      </c>
      <c r="M33" s="254" t="s">
        <v>93</v>
      </c>
      <c r="N33" s="311"/>
      <c r="O33" s="297"/>
      <c r="P33" s="62"/>
      <c r="Q33" s="62"/>
    </row>
    <row r="34" spans="1:17" ht="58.15" customHeight="1" thickBot="1" x14ac:dyDescent="0.25">
      <c r="A34" s="318"/>
      <c r="B34" s="378"/>
      <c r="C34" s="321"/>
      <c r="D34" s="304"/>
      <c r="E34" s="291"/>
      <c r="F34" s="306"/>
      <c r="G34" s="14" t="s">
        <v>8</v>
      </c>
      <c r="H34" s="15">
        <f>H33</f>
        <v>0.3</v>
      </c>
      <c r="I34" s="81">
        <f t="shared" ref="I34:J34" si="6">I33</f>
        <v>0.3</v>
      </c>
      <c r="J34" s="82">
        <f t="shared" si="6"/>
        <v>0.3</v>
      </c>
      <c r="K34" s="295"/>
      <c r="L34" s="147"/>
      <c r="M34" s="47"/>
      <c r="N34" s="298"/>
      <c r="O34" s="299"/>
      <c r="P34" s="62"/>
      <c r="Q34" s="62"/>
    </row>
    <row r="35" spans="1:17" ht="24.75" customHeight="1" x14ac:dyDescent="0.2">
      <c r="A35" s="316" t="s">
        <v>7</v>
      </c>
      <c r="B35" s="377" t="s">
        <v>9</v>
      </c>
      <c r="C35" s="320" t="s">
        <v>22</v>
      </c>
      <c r="D35" s="303" t="s">
        <v>54</v>
      </c>
      <c r="E35" s="290" t="s">
        <v>26</v>
      </c>
      <c r="F35" s="305" t="s">
        <v>57</v>
      </c>
      <c r="G35" s="12" t="s">
        <v>21</v>
      </c>
      <c r="H35" s="273">
        <v>0</v>
      </c>
      <c r="I35" s="274">
        <v>0</v>
      </c>
      <c r="J35" s="83">
        <v>0</v>
      </c>
      <c r="K35" s="294" t="s">
        <v>115</v>
      </c>
      <c r="L35" s="253">
        <v>0</v>
      </c>
      <c r="M35" s="260" t="s">
        <v>121</v>
      </c>
      <c r="N35" s="311"/>
      <c r="O35" s="297"/>
      <c r="P35" s="62"/>
      <c r="Q35" s="62"/>
    </row>
    <row r="36" spans="1:17" ht="42.6" customHeight="1" thickBot="1" x14ac:dyDescent="0.25">
      <c r="A36" s="318"/>
      <c r="B36" s="378"/>
      <c r="C36" s="321"/>
      <c r="D36" s="304"/>
      <c r="E36" s="291"/>
      <c r="F36" s="306"/>
      <c r="G36" s="14" t="s">
        <v>8</v>
      </c>
      <c r="H36" s="15">
        <f>H35</f>
        <v>0</v>
      </c>
      <c r="I36" s="81">
        <f>SUM(I35)</f>
        <v>0</v>
      </c>
      <c r="J36" s="82">
        <f t="shared" ref="J36" si="7">J35</f>
        <v>0</v>
      </c>
      <c r="K36" s="295"/>
      <c r="L36" s="147"/>
      <c r="M36" s="47"/>
      <c r="N36" s="298"/>
      <c r="O36" s="299"/>
      <c r="P36" s="62"/>
      <c r="Q36" s="62"/>
    </row>
    <row r="37" spans="1:17" ht="21" customHeight="1" x14ac:dyDescent="0.2">
      <c r="A37" s="316" t="s">
        <v>7</v>
      </c>
      <c r="B37" s="377" t="s">
        <v>9</v>
      </c>
      <c r="C37" s="320" t="s">
        <v>23</v>
      </c>
      <c r="D37" s="303" t="s">
        <v>107</v>
      </c>
      <c r="E37" s="290" t="s">
        <v>26</v>
      </c>
      <c r="F37" s="305" t="s">
        <v>56</v>
      </c>
      <c r="G37" s="12" t="s">
        <v>31</v>
      </c>
      <c r="H37" s="211">
        <v>16.899999999999999</v>
      </c>
      <c r="I37" s="211">
        <v>20.5</v>
      </c>
      <c r="J37" s="83">
        <v>18.8</v>
      </c>
      <c r="K37" s="294" t="s">
        <v>115</v>
      </c>
      <c r="L37" s="252">
        <v>50</v>
      </c>
      <c r="M37" s="260" t="s">
        <v>122</v>
      </c>
      <c r="N37" s="311"/>
      <c r="O37" s="297"/>
      <c r="P37" s="62"/>
      <c r="Q37" s="62"/>
    </row>
    <row r="38" spans="1:17" ht="32.450000000000003" customHeight="1" thickBot="1" x14ac:dyDescent="0.25">
      <c r="A38" s="318"/>
      <c r="B38" s="378"/>
      <c r="C38" s="321"/>
      <c r="D38" s="304"/>
      <c r="E38" s="291"/>
      <c r="F38" s="306"/>
      <c r="G38" s="14" t="s">
        <v>8</v>
      </c>
      <c r="H38" s="15">
        <f>H37</f>
        <v>16.899999999999999</v>
      </c>
      <c r="I38" s="81">
        <f t="shared" ref="I38" si="8">I37</f>
        <v>20.5</v>
      </c>
      <c r="J38" s="82">
        <f t="shared" ref="J38" si="9">J37</f>
        <v>18.8</v>
      </c>
      <c r="K38" s="295"/>
      <c r="L38" s="147"/>
      <c r="M38" s="47"/>
      <c r="N38" s="298"/>
      <c r="O38" s="299"/>
      <c r="P38" s="62"/>
      <c r="Q38" s="62"/>
    </row>
    <row r="39" spans="1:17" ht="14.25" customHeight="1" thickBot="1" x14ac:dyDescent="0.25">
      <c r="A39" s="34" t="s">
        <v>7</v>
      </c>
      <c r="B39" s="35" t="s">
        <v>9</v>
      </c>
      <c r="C39" s="353" t="s">
        <v>10</v>
      </c>
      <c r="D39" s="354"/>
      <c r="E39" s="354"/>
      <c r="F39" s="354"/>
      <c r="G39" s="356"/>
      <c r="H39" s="8">
        <f>H32+H34+H38+H36</f>
        <v>980.59999999999991</v>
      </c>
      <c r="I39" s="84">
        <f>I32+I34+I38+I36</f>
        <v>1018.9</v>
      </c>
      <c r="J39" s="10">
        <f>J32+J34+J38+J36</f>
        <v>554.89999999999986</v>
      </c>
      <c r="K39" s="31"/>
      <c r="L39" s="36"/>
      <c r="M39" s="37"/>
      <c r="N39" s="55"/>
      <c r="O39" s="56"/>
      <c r="P39" s="62"/>
      <c r="Q39" s="62"/>
    </row>
    <row r="40" spans="1:17" ht="13.15" customHeight="1" thickBot="1" x14ac:dyDescent="0.25">
      <c r="A40" s="22" t="s">
        <v>7</v>
      </c>
      <c r="B40" s="23" t="s">
        <v>20</v>
      </c>
      <c r="C40" s="367" t="s">
        <v>52</v>
      </c>
      <c r="D40" s="367"/>
      <c r="E40" s="367"/>
      <c r="F40" s="367"/>
      <c r="G40" s="367"/>
      <c r="H40" s="367"/>
      <c r="I40" s="367"/>
      <c r="J40" s="367"/>
      <c r="K40" s="367"/>
      <c r="L40" s="367"/>
      <c r="M40" s="368"/>
      <c r="N40" s="57"/>
      <c r="O40" s="58"/>
      <c r="P40" s="62"/>
      <c r="Q40" s="62"/>
    </row>
    <row r="41" spans="1:17" ht="14.25" customHeight="1" x14ac:dyDescent="0.2">
      <c r="A41" s="319" t="s">
        <v>7</v>
      </c>
      <c r="B41" s="307" t="s">
        <v>20</v>
      </c>
      <c r="C41" s="92" t="s">
        <v>7</v>
      </c>
      <c r="D41" s="373" t="s">
        <v>55</v>
      </c>
      <c r="E41" s="369" t="s">
        <v>26</v>
      </c>
      <c r="F41" s="371" t="s">
        <v>136</v>
      </c>
      <c r="G41" s="93" t="s">
        <v>32</v>
      </c>
      <c r="H41" s="211">
        <v>1659</v>
      </c>
      <c r="I41" s="211">
        <v>1139</v>
      </c>
      <c r="J41" s="181">
        <v>929.1</v>
      </c>
      <c r="K41" s="294" t="s">
        <v>116</v>
      </c>
      <c r="L41" s="252">
        <v>2280</v>
      </c>
      <c r="M41" s="272" t="s">
        <v>130</v>
      </c>
      <c r="N41" s="346"/>
      <c r="O41" s="325"/>
      <c r="P41" s="62"/>
      <c r="Q41" s="62"/>
    </row>
    <row r="42" spans="1:17" ht="26.45" customHeight="1" thickBot="1" x14ac:dyDescent="0.25">
      <c r="A42" s="318"/>
      <c r="B42" s="308"/>
      <c r="C42" s="91"/>
      <c r="D42" s="374"/>
      <c r="E42" s="370"/>
      <c r="F42" s="372"/>
      <c r="G42" s="50" t="s">
        <v>8</v>
      </c>
      <c r="H42" s="51">
        <f>H41</f>
        <v>1659</v>
      </c>
      <c r="I42" s="85">
        <f>I41</f>
        <v>1139</v>
      </c>
      <c r="J42" s="158">
        <f>J41</f>
        <v>929.1</v>
      </c>
      <c r="K42" s="295"/>
      <c r="L42" s="48"/>
      <c r="M42" s="49"/>
      <c r="N42" s="326"/>
      <c r="O42" s="327"/>
      <c r="P42" s="62"/>
      <c r="Q42" s="62"/>
    </row>
    <row r="43" spans="1:17" ht="12.6" customHeight="1" thickBot="1" x14ac:dyDescent="0.25">
      <c r="A43" s="34" t="s">
        <v>7</v>
      </c>
      <c r="B43" s="35" t="s">
        <v>20</v>
      </c>
      <c r="C43" s="353" t="s">
        <v>10</v>
      </c>
      <c r="D43" s="354"/>
      <c r="E43" s="355"/>
      <c r="F43" s="355"/>
      <c r="G43" s="356"/>
      <c r="H43" s="51">
        <f>H42*1</f>
        <v>1659</v>
      </c>
      <c r="I43" s="85">
        <f t="shared" ref="I43:J43" si="10">I42*1</f>
        <v>1139</v>
      </c>
      <c r="J43" s="158">
        <f t="shared" si="10"/>
        <v>929.1</v>
      </c>
      <c r="K43" s="31"/>
      <c r="L43" s="36"/>
      <c r="M43" s="37"/>
      <c r="N43" s="55"/>
      <c r="O43" s="56"/>
      <c r="P43" s="62"/>
      <c r="Q43" s="62"/>
    </row>
    <row r="44" spans="1:17" ht="13.5" customHeight="1" thickBot="1" x14ac:dyDescent="0.25">
      <c r="A44" s="22" t="s">
        <v>7</v>
      </c>
      <c r="B44" s="23" t="s">
        <v>23</v>
      </c>
      <c r="C44" s="360" t="s">
        <v>24</v>
      </c>
      <c r="D44" s="360"/>
      <c r="E44" s="360"/>
      <c r="F44" s="360"/>
      <c r="G44" s="360"/>
      <c r="H44" s="360"/>
      <c r="I44" s="360"/>
      <c r="J44" s="360"/>
      <c r="K44" s="360"/>
      <c r="L44" s="360"/>
      <c r="M44" s="361"/>
      <c r="N44" s="57"/>
      <c r="O44" s="58"/>
      <c r="P44" s="62"/>
      <c r="Q44" s="62"/>
    </row>
    <row r="45" spans="1:17" ht="15.75" customHeight="1" x14ac:dyDescent="0.2">
      <c r="A45" s="300" t="s">
        <v>7</v>
      </c>
      <c r="B45" s="331" t="s">
        <v>23</v>
      </c>
      <c r="C45" s="286" t="s">
        <v>7</v>
      </c>
      <c r="D45" s="314" t="s">
        <v>100</v>
      </c>
      <c r="E45" s="290" t="s">
        <v>26</v>
      </c>
      <c r="F45" s="494" t="s">
        <v>56</v>
      </c>
      <c r="G45" s="24" t="s">
        <v>31</v>
      </c>
      <c r="H45" s="211">
        <v>557.6</v>
      </c>
      <c r="I45" s="211">
        <v>756.5</v>
      </c>
      <c r="J45" s="83">
        <v>756</v>
      </c>
      <c r="K45" s="294" t="s">
        <v>115</v>
      </c>
      <c r="L45" s="252">
        <v>1280</v>
      </c>
      <c r="M45" s="260" t="s">
        <v>125</v>
      </c>
      <c r="N45" s="363" t="s">
        <v>129</v>
      </c>
      <c r="O45" s="364"/>
      <c r="P45" s="62"/>
      <c r="Q45" s="62"/>
    </row>
    <row r="46" spans="1:17" ht="22.15" customHeight="1" thickBot="1" x14ac:dyDescent="0.25">
      <c r="A46" s="301"/>
      <c r="B46" s="333"/>
      <c r="C46" s="287"/>
      <c r="D46" s="310"/>
      <c r="E46" s="291"/>
      <c r="F46" s="495"/>
      <c r="G46" s="14" t="s">
        <v>8</v>
      </c>
      <c r="H46" s="15">
        <f>H45</f>
        <v>557.6</v>
      </c>
      <c r="I46" s="81">
        <f>I45</f>
        <v>756.5</v>
      </c>
      <c r="J46" s="82">
        <f>SUM(J45:J45)</f>
        <v>756</v>
      </c>
      <c r="K46" s="295"/>
      <c r="L46" s="147"/>
      <c r="M46" s="47"/>
      <c r="N46" s="365"/>
      <c r="O46" s="366"/>
      <c r="P46" s="62"/>
      <c r="Q46" s="62"/>
    </row>
    <row r="47" spans="1:17" ht="13.5" customHeight="1" thickBot="1" x14ac:dyDescent="0.25">
      <c r="A47" s="34" t="s">
        <v>7</v>
      </c>
      <c r="B47" s="35" t="s">
        <v>23</v>
      </c>
      <c r="C47" s="353" t="s">
        <v>10</v>
      </c>
      <c r="D47" s="354"/>
      <c r="E47" s="354"/>
      <c r="F47" s="354"/>
      <c r="G47" s="356"/>
      <c r="H47" s="9">
        <f>H46</f>
        <v>557.6</v>
      </c>
      <c r="I47" s="86">
        <f>I46</f>
        <v>756.5</v>
      </c>
      <c r="J47" s="10">
        <f>J46</f>
        <v>756</v>
      </c>
      <c r="K47" s="145"/>
      <c r="L47" s="148"/>
      <c r="M47" s="149"/>
      <c r="N47" s="55"/>
      <c r="O47" s="56"/>
      <c r="P47" s="62"/>
      <c r="Q47" s="62"/>
    </row>
    <row r="48" spans="1:17" ht="12.75" customHeight="1" thickBot="1" x14ac:dyDescent="0.25">
      <c r="A48" s="22" t="s">
        <v>7</v>
      </c>
      <c r="B48" s="375" t="s">
        <v>11</v>
      </c>
      <c r="C48" s="376"/>
      <c r="D48" s="376"/>
      <c r="E48" s="376"/>
      <c r="F48" s="376"/>
      <c r="G48" s="376"/>
      <c r="H48" s="17">
        <f>H28+H39+H43+H47</f>
        <v>25843.899999999998</v>
      </c>
      <c r="I48" s="17">
        <f>I28+I39+I43+I47</f>
        <v>28102.700000000004</v>
      </c>
      <c r="J48" s="17">
        <f>J28+J39+J43+J47</f>
        <v>26773.4</v>
      </c>
      <c r="K48" s="150"/>
      <c r="L48" s="151"/>
      <c r="M48" s="152"/>
      <c r="N48" s="59"/>
      <c r="O48" s="60"/>
      <c r="P48" s="62"/>
      <c r="Q48" s="62"/>
    </row>
    <row r="49" spans="1:17" ht="11.45" customHeight="1" thickBot="1" x14ac:dyDescent="0.25">
      <c r="A49" s="65" t="s">
        <v>9</v>
      </c>
      <c r="B49" s="492" t="s">
        <v>53</v>
      </c>
      <c r="C49" s="492"/>
      <c r="D49" s="492"/>
      <c r="E49" s="492"/>
      <c r="F49" s="492"/>
      <c r="G49" s="492"/>
      <c r="H49" s="492"/>
      <c r="I49" s="492"/>
      <c r="J49" s="492"/>
      <c r="K49" s="492"/>
      <c r="L49" s="492"/>
      <c r="M49" s="493"/>
      <c r="N49" s="59"/>
      <c r="O49" s="60"/>
      <c r="P49" s="62"/>
      <c r="Q49" s="62"/>
    </row>
    <row r="50" spans="1:17" ht="14.25" customHeight="1" thickBot="1" x14ac:dyDescent="0.25">
      <c r="A50" s="22" t="s">
        <v>9</v>
      </c>
      <c r="B50" s="23" t="s">
        <v>7</v>
      </c>
      <c r="C50" s="360" t="s">
        <v>25</v>
      </c>
      <c r="D50" s="360"/>
      <c r="E50" s="360"/>
      <c r="F50" s="360"/>
      <c r="G50" s="360"/>
      <c r="H50" s="360"/>
      <c r="I50" s="360"/>
      <c r="J50" s="360"/>
      <c r="K50" s="360"/>
      <c r="L50" s="360"/>
      <c r="M50" s="361"/>
      <c r="N50" s="115"/>
      <c r="O50" s="116"/>
      <c r="P50" s="62"/>
      <c r="Q50" s="62"/>
    </row>
    <row r="51" spans="1:17" ht="14.45" customHeight="1" x14ac:dyDescent="0.2">
      <c r="A51" s="102" t="s">
        <v>9</v>
      </c>
      <c r="B51" s="28" t="s">
        <v>7</v>
      </c>
      <c r="C51" s="450" t="s">
        <v>7</v>
      </c>
      <c r="D51" s="357" t="s">
        <v>101</v>
      </c>
      <c r="E51" s="456" t="s">
        <v>27</v>
      </c>
      <c r="F51" s="347" t="s">
        <v>56</v>
      </c>
      <c r="G51" s="24" t="s">
        <v>31</v>
      </c>
      <c r="H51" s="212">
        <v>147.1</v>
      </c>
      <c r="I51" s="212">
        <v>210.4</v>
      </c>
      <c r="J51" s="74">
        <v>210.4</v>
      </c>
      <c r="K51" s="506" t="s">
        <v>115</v>
      </c>
      <c r="L51" s="255">
        <v>25</v>
      </c>
      <c r="M51" s="258">
        <v>25</v>
      </c>
      <c r="N51" s="311"/>
      <c r="O51" s="297"/>
      <c r="P51" s="62"/>
      <c r="Q51" s="62"/>
    </row>
    <row r="52" spans="1:17" ht="10.15" customHeight="1" x14ac:dyDescent="0.2">
      <c r="A52" s="107"/>
      <c r="B52" s="106"/>
      <c r="C52" s="454"/>
      <c r="D52" s="358"/>
      <c r="E52" s="457"/>
      <c r="F52" s="348"/>
      <c r="G52" s="67" t="s">
        <v>30</v>
      </c>
      <c r="H52" s="213">
        <v>115.1</v>
      </c>
      <c r="I52" s="213">
        <v>123.4</v>
      </c>
      <c r="J52" s="182">
        <v>123.4</v>
      </c>
      <c r="K52" s="507"/>
      <c r="L52" s="153"/>
      <c r="M52" s="263"/>
      <c r="N52" s="312"/>
      <c r="O52" s="313"/>
      <c r="P52" s="62"/>
      <c r="Q52" s="62"/>
    </row>
    <row r="53" spans="1:17" ht="13.9" customHeight="1" x14ac:dyDescent="0.2">
      <c r="A53" s="107"/>
      <c r="B53" s="106"/>
      <c r="C53" s="454"/>
      <c r="D53" s="358"/>
      <c r="E53" s="457"/>
      <c r="F53" s="348"/>
      <c r="G53" s="68" t="s">
        <v>33</v>
      </c>
      <c r="H53" s="213">
        <v>52.5</v>
      </c>
      <c r="I53" s="213">
        <v>52.5</v>
      </c>
      <c r="J53" s="70">
        <v>51.4</v>
      </c>
      <c r="K53" s="187"/>
      <c r="L53" s="153"/>
      <c r="M53" s="263"/>
      <c r="N53" s="312"/>
      <c r="O53" s="313"/>
      <c r="P53" s="62"/>
      <c r="Q53" s="62"/>
    </row>
    <row r="54" spans="1:17" ht="12.6" customHeight="1" x14ac:dyDescent="0.2">
      <c r="A54" s="107"/>
      <c r="B54" s="106"/>
      <c r="C54" s="454"/>
      <c r="D54" s="358"/>
      <c r="E54" s="457"/>
      <c r="F54" s="348"/>
      <c r="G54" s="69" t="s">
        <v>39</v>
      </c>
      <c r="H54" s="213">
        <v>54.3</v>
      </c>
      <c r="I54" s="213">
        <v>54.3</v>
      </c>
      <c r="J54" s="70">
        <v>54.3</v>
      </c>
      <c r="K54" s="187"/>
      <c r="L54" s="153"/>
      <c r="M54" s="263"/>
      <c r="N54" s="312"/>
      <c r="O54" s="313"/>
      <c r="P54" s="62"/>
      <c r="Q54" s="62"/>
    </row>
    <row r="55" spans="1:17" ht="11.45" customHeight="1" x14ac:dyDescent="0.2">
      <c r="A55" s="107"/>
      <c r="B55" s="106"/>
      <c r="C55" s="451"/>
      <c r="D55" s="358"/>
      <c r="E55" s="457"/>
      <c r="F55" s="349"/>
      <c r="G55" s="69" t="s">
        <v>32</v>
      </c>
      <c r="H55" s="213">
        <v>269.5</v>
      </c>
      <c r="I55" s="213">
        <v>269.5</v>
      </c>
      <c r="J55" s="204">
        <v>256.10000000000002</v>
      </c>
      <c r="K55" s="351"/>
      <c r="L55" s="154"/>
      <c r="M55" s="41"/>
      <c r="N55" s="312"/>
      <c r="O55" s="313"/>
      <c r="P55" s="62"/>
      <c r="Q55" s="62"/>
    </row>
    <row r="56" spans="1:17" ht="11.45" customHeight="1" x14ac:dyDescent="0.2">
      <c r="A56" s="199"/>
      <c r="B56" s="106"/>
      <c r="C56" s="451"/>
      <c r="D56" s="358"/>
      <c r="E56" s="457"/>
      <c r="F56" s="349"/>
      <c r="G56" s="67" t="s">
        <v>21</v>
      </c>
      <c r="H56" s="203">
        <v>0</v>
      </c>
      <c r="I56" s="213">
        <v>2.1</v>
      </c>
      <c r="J56" s="87">
        <v>2.1</v>
      </c>
      <c r="K56" s="351"/>
      <c r="L56" s="154"/>
      <c r="M56" s="41"/>
      <c r="N56" s="312"/>
      <c r="O56" s="313"/>
      <c r="P56" s="62"/>
      <c r="Q56" s="62"/>
    </row>
    <row r="57" spans="1:17" ht="13.5" customHeight="1" thickBot="1" x14ac:dyDescent="0.25">
      <c r="A57" s="42"/>
      <c r="B57" s="27"/>
      <c r="C57" s="455"/>
      <c r="D57" s="359"/>
      <c r="E57" s="458"/>
      <c r="F57" s="480"/>
      <c r="G57" s="25" t="s">
        <v>8</v>
      </c>
      <c r="H57" s="16">
        <f>H51+H52+H53+H54+H55+H56</f>
        <v>638.5</v>
      </c>
      <c r="I57" s="16">
        <f>I51+I52+I53+I54+I55+I56</f>
        <v>712.2</v>
      </c>
      <c r="J57" s="16">
        <f>J51+J52+J53+J54+J55+J56</f>
        <v>697.7</v>
      </c>
      <c r="K57" s="482"/>
      <c r="L57" s="156"/>
      <c r="M57" s="43"/>
      <c r="N57" s="298"/>
      <c r="O57" s="299"/>
      <c r="P57" s="62"/>
      <c r="Q57" s="62"/>
    </row>
    <row r="58" spans="1:17" ht="12.6" customHeight="1" x14ac:dyDescent="0.2">
      <c r="A58" s="267" t="s">
        <v>9</v>
      </c>
      <c r="B58" s="28" t="s">
        <v>7</v>
      </c>
      <c r="C58" s="450" t="s">
        <v>9</v>
      </c>
      <c r="D58" s="357" t="s">
        <v>102</v>
      </c>
      <c r="E58" s="456" t="s">
        <v>28</v>
      </c>
      <c r="F58" s="347" t="s">
        <v>56</v>
      </c>
      <c r="G58" s="44" t="s">
        <v>31</v>
      </c>
      <c r="H58" s="214">
        <v>291.7</v>
      </c>
      <c r="I58" s="214">
        <v>330.1</v>
      </c>
      <c r="J58" s="183">
        <v>330.1</v>
      </c>
      <c r="K58" s="506" t="s">
        <v>115</v>
      </c>
      <c r="L58" s="255">
        <v>70</v>
      </c>
      <c r="M58" s="258">
        <v>70</v>
      </c>
      <c r="N58" s="311"/>
      <c r="O58" s="297"/>
      <c r="P58" s="62"/>
      <c r="Q58" s="62"/>
    </row>
    <row r="59" spans="1:17" ht="13.15" customHeight="1" x14ac:dyDescent="0.2">
      <c r="A59" s="269"/>
      <c r="B59" s="106"/>
      <c r="C59" s="454"/>
      <c r="D59" s="358"/>
      <c r="E59" s="457"/>
      <c r="F59" s="348"/>
      <c r="G59" s="71" t="s">
        <v>33</v>
      </c>
      <c r="H59" s="212">
        <v>53</v>
      </c>
      <c r="I59" s="212">
        <v>43</v>
      </c>
      <c r="J59" s="70">
        <v>35.200000000000003</v>
      </c>
      <c r="K59" s="507"/>
      <c r="L59" s="153"/>
      <c r="M59" s="195"/>
      <c r="N59" s="312"/>
      <c r="O59" s="313"/>
      <c r="P59" s="62"/>
      <c r="Q59" s="62"/>
    </row>
    <row r="60" spans="1:17" ht="13.15" customHeight="1" x14ac:dyDescent="0.2">
      <c r="A60" s="269"/>
      <c r="B60" s="106"/>
      <c r="C60" s="451"/>
      <c r="D60" s="358"/>
      <c r="E60" s="457"/>
      <c r="F60" s="349"/>
      <c r="G60" s="69" t="s">
        <v>32</v>
      </c>
      <c r="H60" s="212">
        <v>264.3</v>
      </c>
      <c r="I60" s="212">
        <v>281.60000000000002</v>
      </c>
      <c r="J60" s="204">
        <v>279.7</v>
      </c>
      <c r="K60" s="351"/>
      <c r="L60" s="154"/>
      <c r="M60" s="155"/>
      <c r="N60" s="312"/>
      <c r="O60" s="313"/>
      <c r="P60" s="62"/>
      <c r="Q60" s="62"/>
    </row>
    <row r="61" spans="1:17" ht="13.15" customHeight="1" x14ac:dyDescent="0.2">
      <c r="A61" s="269"/>
      <c r="B61" s="106"/>
      <c r="C61" s="451"/>
      <c r="D61" s="358"/>
      <c r="E61" s="457"/>
      <c r="F61" s="349"/>
      <c r="G61" s="67" t="s">
        <v>21</v>
      </c>
      <c r="H61" s="20">
        <v>0</v>
      </c>
      <c r="I61" s="213">
        <v>8.4</v>
      </c>
      <c r="J61" s="171">
        <v>8.4</v>
      </c>
      <c r="K61" s="351"/>
      <c r="L61" s="154"/>
      <c r="M61" s="155"/>
      <c r="N61" s="312"/>
      <c r="O61" s="313"/>
      <c r="P61" s="62"/>
      <c r="Q61" s="62"/>
    </row>
    <row r="62" spans="1:17" ht="12.6" customHeight="1" thickBot="1" x14ac:dyDescent="0.25">
      <c r="A62" s="42"/>
      <c r="B62" s="27"/>
      <c r="C62" s="455"/>
      <c r="D62" s="359"/>
      <c r="E62" s="458"/>
      <c r="F62" s="350"/>
      <c r="G62" s="25" t="s">
        <v>8</v>
      </c>
      <c r="H62" s="11">
        <f>H58+H59+H60+H61</f>
        <v>609</v>
      </c>
      <c r="I62" s="11">
        <f>I58+I59+I60+I61</f>
        <v>663.1</v>
      </c>
      <c r="J62" s="11">
        <f>J58+J59+J60+J61</f>
        <v>653.4</v>
      </c>
      <c r="K62" s="352"/>
      <c r="L62" s="188"/>
      <c r="M62" s="43"/>
      <c r="N62" s="312"/>
      <c r="O62" s="313"/>
      <c r="P62" s="62"/>
      <c r="Q62" s="62"/>
    </row>
    <row r="63" spans="1:17" ht="13.5" customHeight="1" thickBot="1" x14ac:dyDescent="0.25">
      <c r="A63" s="34" t="s">
        <v>9</v>
      </c>
      <c r="B63" s="35" t="s">
        <v>7</v>
      </c>
      <c r="C63" s="353" t="s">
        <v>10</v>
      </c>
      <c r="D63" s="354"/>
      <c r="E63" s="355"/>
      <c r="F63" s="355"/>
      <c r="G63" s="356"/>
      <c r="H63" s="9">
        <f>H57+H62</f>
        <v>1247.5</v>
      </c>
      <c r="I63" s="9">
        <f>I57+I62</f>
        <v>1375.3000000000002</v>
      </c>
      <c r="J63" s="9">
        <f>J57+J62</f>
        <v>1351.1</v>
      </c>
      <c r="K63" s="31"/>
      <c r="L63" s="36"/>
      <c r="M63" s="43"/>
      <c r="N63" s="298"/>
      <c r="O63" s="299"/>
      <c r="P63" s="62"/>
      <c r="Q63" s="62"/>
    </row>
    <row r="64" spans="1:17" ht="11.45" customHeight="1" thickBot="1" x14ac:dyDescent="0.25">
      <c r="A64" s="22" t="s">
        <v>9</v>
      </c>
      <c r="B64" s="23" t="s">
        <v>9</v>
      </c>
      <c r="C64" s="360" t="s">
        <v>34</v>
      </c>
      <c r="D64" s="360"/>
      <c r="E64" s="360"/>
      <c r="F64" s="360"/>
      <c r="G64" s="481"/>
      <c r="H64" s="481"/>
      <c r="I64" s="481"/>
      <c r="J64" s="481"/>
      <c r="K64" s="360"/>
      <c r="L64" s="360"/>
      <c r="M64" s="361"/>
      <c r="N64" s="115"/>
      <c r="O64" s="116"/>
      <c r="P64" s="62"/>
      <c r="Q64" s="62"/>
    </row>
    <row r="65" spans="1:17" ht="31.9" customHeight="1" x14ac:dyDescent="0.2">
      <c r="A65" s="267" t="s">
        <v>9</v>
      </c>
      <c r="B65" s="28" t="s">
        <v>9</v>
      </c>
      <c r="C65" s="450" t="s">
        <v>7</v>
      </c>
      <c r="D65" s="357" t="s">
        <v>103</v>
      </c>
      <c r="E65" s="456" t="s">
        <v>29</v>
      </c>
      <c r="F65" s="270" t="s">
        <v>56</v>
      </c>
      <c r="G65" s="44" t="s">
        <v>31</v>
      </c>
      <c r="H65" s="214">
        <v>592.5</v>
      </c>
      <c r="I65" s="214">
        <v>610.5</v>
      </c>
      <c r="J65" s="264">
        <v>610.5</v>
      </c>
      <c r="K65" s="66" t="s">
        <v>115</v>
      </c>
      <c r="L65" s="255">
        <v>354</v>
      </c>
      <c r="M65" s="258">
        <v>331</v>
      </c>
      <c r="N65" s="322"/>
      <c r="O65" s="323"/>
      <c r="P65" s="62"/>
      <c r="Q65" s="62"/>
    </row>
    <row r="66" spans="1:17" ht="14.25" customHeight="1" x14ac:dyDescent="0.2">
      <c r="A66" s="269"/>
      <c r="B66" s="106"/>
      <c r="C66" s="454"/>
      <c r="D66" s="358"/>
      <c r="E66" s="457"/>
      <c r="F66" s="72"/>
      <c r="G66" s="71" t="s">
        <v>33</v>
      </c>
      <c r="H66" s="212">
        <v>105</v>
      </c>
      <c r="I66" s="212">
        <v>115</v>
      </c>
      <c r="J66" s="204">
        <v>109.7</v>
      </c>
      <c r="K66" s="205"/>
      <c r="L66" s="153"/>
      <c r="M66" s="195"/>
      <c r="N66" s="324"/>
      <c r="O66" s="325"/>
      <c r="P66" s="62"/>
      <c r="Q66" s="62"/>
    </row>
    <row r="67" spans="1:17" ht="14.25" customHeight="1" x14ac:dyDescent="0.2">
      <c r="A67" s="269"/>
      <c r="B67" s="106"/>
      <c r="C67" s="451"/>
      <c r="D67" s="358"/>
      <c r="E67" s="457"/>
      <c r="F67" s="271"/>
      <c r="G67" s="69" t="s">
        <v>32</v>
      </c>
      <c r="H67" s="212">
        <v>2269.6</v>
      </c>
      <c r="I67" s="212">
        <v>2277.6999999999998</v>
      </c>
      <c r="J67" s="204">
        <v>2275.6999999999998</v>
      </c>
      <c r="K67" s="472"/>
      <c r="L67" s="154"/>
      <c r="M67" s="155"/>
      <c r="N67" s="324"/>
      <c r="O67" s="325"/>
      <c r="P67" s="62"/>
      <c r="Q67" s="62"/>
    </row>
    <row r="68" spans="1:17" ht="14.25" customHeight="1" x14ac:dyDescent="0.2">
      <c r="A68" s="269"/>
      <c r="B68" s="106"/>
      <c r="C68" s="451"/>
      <c r="D68" s="358"/>
      <c r="E68" s="457"/>
      <c r="F68" s="271"/>
      <c r="G68" s="265" t="s">
        <v>85</v>
      </c>
      <c r="H68" s="215">
        <v>45.3</v>
      </c>
      <c r="I68" s="212">
        <v>100.3</v>
      </c>
      <c r="J68" s="204">
        <v>98.2</v>
      </c>
      <c r="K68" s="472"/>
      <c r="L68" s="154"/>
      <c r="M68" s="155"/>
      <c r="N68" s="324"/>
      <c r="O68" s="325"/>
      <c r="P68" s="62"/>
      <c r="Q68" s="62"/>
    </row>
    <row r="69" spans="1:17" ht="14.25" customHeight="1" x14ac:dyDescent="0.2">
      <c r="A69" s="269"/>
      <c r="B69" s="106"/>
      <c r="C69" s="451"/>
      <c r="D69" s="358"/>
      <c r="E69" s="457"/>
      <c r="F69" s="271"/>
      <c r="G69" s="67" t="s">
        <v>21</v>
      </c>
      <c r="H69" s="19">
        <v>0</v>
      </c>
      <c r="I69" s="217">
        <v>71.8</v>
      </c>
      <c r="J69" s="171">
        <v>71.8</v>
      </c>
      <c r="K69" s="472"/>
      <c r="L69" s="154"/>
      <c r="M69" s="155"/>
      <c r="N69" s="324"/>
      <c r="O69" s="325"/>
      <c r="P69" s="62"/>
      <c r="Q69" s="62"/>
    </row>
    <row r="70" spans="1:17" ht="15.6" customHeight="1" thickBot="1" x14ac:dyDescent="0.25">
      <c r="A70" s="42"/>
      <c r="B70" s="27"/>
      <c r="C70" s="455"/>
      <c r="D70" s="359"/>
      <c r="E70" s="458"/>
      <c r="F70" s="118"/>
      <c r="G70" s="25" t="s">
        <v>8</v>
      </c>
      <c r="H70" s="16">
        <f>H65+H66+H67+H69+H68</f>
        <v>3012.4</v>
      </c>
      <c r="I70" s="266">
        <f>I65+I66+I67+I69+I68</f>
        <v>3175.3</v>
      </c>
      <c r="J70" s="82">
        <f>SUM(J65:J69)</f>
        <v>3165.8999999999996</v>
      </c>
      <c r="K70" s="485"/>
      <c r="L70" s="156"/>
      <c r="M70" s="157"/>
      <c r="N70" s="326"/>
      <c r="O70" s="327"/>
      <c r="P70" s="62"/>
      <c r="Q70" s="62"/>
    </row>
    <row r="71" spans="1:17" ht="28.5" customHeight="1" x14ac:dyDescent="0.2">
      <c r="A71" s="102" t="s">
        <v>9</v>
      </c>
      <c r="B71" s="28" t="s">
        <v>9</v>
      </c>
      <c r="C71" s="454" t="s">
        <v>22</v>
      </c>
      <c r="D71" s="357" t="s">
        <v>104</v>
      </c>
      <c r="E71" s="456" t="s">
        <v>26</v>
      </c>
      <c r="F71" s="104" t="s">
        <v>56</v>
      </c>
      <c r="G71" s="24" t="s">
        <v>31</v>
      </c>
      <c r="H71" s="211">
        <v>560</v>
      </c>
      <c r="I71" s="216">
        <v>1014.1</v>
      </c>
      <c r="J71" s="128">
        <v>1012.7</v>
      </c>
      <c r="K71" s="275" t="s">
        <v>115</v>
      </c>
      <c r="L71" s="276">
        <v>385</v>
      </c>
      <c r="M71" s="277">
        <v>401</v>
      </c>
      <c r="N71" s="311"/>
      <c r="O71" s="297"/>
      <c r="P71" s="62"/>
      <c r="Q71" s="62"/>
    </row>
    <row r="72" spans="1:17" ht="27.6" customHeight="1" x14ac:dyDescent="0.2">
      <c r="A72" s="107"/>
      <c r="B72" s="106"/>
      <c r="C72" s="451"/>
      <c r="D72" s="358"/>
      <c r="E72" s="457"/>
      <c r="F72" s="105"/>
      <c r="G72" s="69" t="s">
        <v>32</v>
      </c>
      <c r="H72" s="240">
        <v>895</v>
      </c>
      <c r="I72" s="217">
        <v>895</v>
      </c>
      <c r="J72" s="171">
        <v>755.9</v>
      </c>
      <c r="K72" s="483" t="s">
        <v>94</v>
      </c>
      <c r="L72" s="154"/>
      <c r="M72" s="197"/>
      <c r="N72" s="312"/>
      <c r="O72" s="313"/>
      <c r="P72" s="62"/>
      <c r="Q72" s="62"/>
    </row>
    <row r="73" spans="1:17" ht="33" customHeight="1" thickBot="1" x14ac:dyDescent="0.25">
      <c r="A73" s="42"/>
      <c r="B73" s="106"/>
      <c r="C73" s="451"/>
      <c r="D73" s="358"/>
      <c r="E73" s="479"/>
      <c r="F73" s="141"/>
      <c r="G73" s="160" t="s">
        <v>8</v>
      </c>
      <c r="H73" s="51">
        <f>H71+H72</f>
        <v>1455</v>
      </c>
      <c r="I73" s="241">
        <f>I71+I72</f>
        <v>1909.1</v>
      </c>
      <c r="J73" s="242">
        <f>J71+J72</f>
        <v>1768.6</v>
      </c>
      <c r="K73" s="484"/>
      <c r="L73" s="156"/>
      <c r="M73" s="196"/>
      <c r="N73" s="298"/>
      <c r="O73" s="299"/>
      <c r="P73" s="62"/>
      <c r="Q73" s="62"/>
    </row>
    <row r="74" spans="1:17" ht="12" customHeight="1" thickBot="1" x14ac:dyDescent="0.25">
      <c r="A74" s="34" t="s">
        <v>9</v>
      </c>
      <c r="B74" s="161" t="s">
        <v>9</v>
      </c>
      <c r="C74" s="353" t="s">
        <v>10</v>
      </c>
      <c r="D74" s="354"/>
      <c r="E74" s="354"/>
      <c r="F74" s="354"/>
      <c r="G74" s="356"/>
      <c r="H74" s="237">
        <f>H70+H73</f>
        <v>4467.3999999999996</v>
      </c>
      <c r="I74" s="238">
        <f>I70+I73</f>
        <v>5084.3999999999996</v>
      </c>
      <c r="J74" s="239">
        <f>J70+J73</f>
        <v>4934.5</v>
      </c>
      <c r="K74" s="119"/>
      <c r="L74" s="120"/>
      <c r="M74" s="41"/>
      <c r="N74" s="55"/>
      <c r="O74" s="108"/>
      <c r="P74" s="62"/>
      <c r="Q74" s="62"/>
    </row>
    <row r="75" spans="1:17" ht="10.9" customHeight="1" thickBot="1" x14ac:dyDescent="0.25">
      <c r="A75" s="22" t="s">
        <v>9</v>
      </c>
      <c r="B75" s="23" t="s">
        <v>20</v>
      </c>
      <c r="C75" s="360" t="s">
        <v>40</v>
      </c>
      <c r="D75" s="360"/>
      <c r="E75" s="360"/>
      <c r="F75" s="360"/>
      <c r="G75" s="360"/>
      <c r="H75" s="360"/>
      <c r="I75" s="360"/>
      <c r="J75" s="360"/>
      <c r="K75" s="360"/>
      <c r="L75" s="360"/>
      <c r="M75" s="360"/>
      <c r="N75" s="360"/>
      <c r="O75" s="360"/>
      <c r="P75" s="62"/>
      <c r="Q75" s="62"/>
    </row>
    <row r="76" spans="1:17" ht="12" customHeight="1" x14ac:dyDescent="0.2">
      <c r="A76" s="300" t="s">
        <v>9</v>
      </c>
      <c r="B76" s="331" t="s">
        <v>20</v>
      </c>
      <c r="C76" s="286" t="s">
        <v>7</v>
      </c>
      <c r="D76" s="314" t="s">
        <v>78</v>
      </c>
      <c r="E76" s="290" t="s">
        <v>26</v>
      </c>
      <c r="F76" s="496" t="s">
        <v>56</v>
      </c>
      <c r="G76" s="24" t="s">
        <v>32</v>
      </c>
      <c r="H76" s="211">
        <v>4.5</v>
      </c>
      <c r="I76" s="211">
        <v>4.5</v>
      </c>
      <c r="J76" s="128">
        <v>3.9</v>
      </c>
      <c r="K76" s="294"/>
      <c r="L76" s="253"/>
      <c r="M76" s="256"/>
      <c r="N76" s="55"/>
      <c r="O76" s="108"/>
      <c r="P76" s="62"/>
      <c r="Q76" s="62"/>
    </row>
    <row r="77" spans="1:17" ht="34.9" customHeight="1" thickBot="1" x14ac:dyDescent="0.25">
      <c r="A77" s="301"/>
      <c r="B77" s="333"/>
      <c r="C77" s="287"/>
      <c r="D77" s="310"/>
      <c r="E77" s="291"/>
      <c r="F77" s="337"/>
      <c r="G77" s="14" t="s">
        <v>8</v>
      </c>
      <c r="H77" s="243">
        <f>H76*1</f>
        <v>4.5</v>
      </c>
      <c r="I77" s="122">
        <f t="shared" ref="I77:J77" si="11">I76*1</f>
        <v>4.5</v>
      </c>
      <c r="J77" s="244">
        <f t="shared" si="11"/>
        <v>3.9</v>
      </c>
      <c r="K77" s="295"/>
      <c r="L77" s="147"/>
      <c r="M77" s="196"/>
      <c r="N77" s="57"/>
      <c r="O77" s="110"/>
      <c r="P77" s="62"/>
      <c r="Q77" s="62"/>
    </row>
    <row r="78" spans="1:17" ht="12" customHeight="1" x14ac:dyDescent="0.2">
      <c r="A78" s="300" t="s">
        <v>9</v>
      </c>
      <c r="B78" s="331" t="s">
        <v>20</v>
      </c>
      <c r="C78" s="286" t="s">
        <v>9</v>
      </c>
      <c r="D78" s="314" t="s">
        <v>108</v>
      </c>
      <c r="E78" s="290" t="s">
        <v>26</v>
      </c>
      <c r="F78" s="496" t="s">
        <v>57</v>
      </c>
      <c r="G78" s="24" t="s">
        <v>32</v>
      </c>
      <c r="H78" s="211">
        <v>8</v>
      </c>
      <c r="I78" s="211">
        <v>8</v>
      </c>
      <c r="J78" s="128">
        <v>1.7</v>
      </c>
      <c r="K78" s="294" t="s">
        <v>117</v>
      </c>
      <c r="L78" s="253">
        <v>2</v>
      </c>
      <c r="M78" s="256">
        <v>2</v>
      </c>
      <c r="N78" s="55"/>
      <c r="O78" s="108"/>
      <c r="P78" s="62"/>
      <c r="Q78" s="62"/>
    </row>
    <row r="79" spans="1:17" ht="14.45" customHeight="1" thickBot="1" x14ac:dyDescent="0.25">
      <c r="A79" s="301"/>
      <c r="B79" s="333"/>
      <c r="C79" s="287"/>
      <c r="D79" s="310"/>
      <c r="E79" s="291"/>
      <c r="F79" s="337"/>
      <c r="G79" s="14" t="s">
        <v>8</v>
      </c>
      <c r="H79" s="243">
        <f>H78*1</f>
        <v>8</v>
      </c>
      <c r="I79" s="122">
        <f t="shared" ref="I79:J79" si="12">I78*1</f>
        <v>8</v>
      </c>
      <c r="J79" s="244">
        <f t="shared" si="12"/>
        <v>1.7</v>
      </c>
      <c r="K79" s="295"/>
      <c r="L79" s="147"/>
      <c r="M79" s="196"/>
      <c r="N79" s="57"/>
      <c r="O79" s="110"/>
      <c r="P79" s="62"/>
      <c r="Q79" s="62"/>
    </row>
    <row r="80" spans="1:17" ht="12" customHeight="1" x14ac:dyDescent="0.2">
      <c r="A80" s="330" t="s">
        <v>9</v>
      </c>
      <c r="B80" s="332" t="s">
        <v>20</v>
      </c>
      <c r="C80" s="302" t="s">
        <v>20</v>
      </c>
      <c r="D80" s="309" t="s">
        <v>89</v>
      </c>
      <c r="E80" s="338" t="s">
        <v>26</v>
      </c>
      <c r="F80" s="334" t="s">
        <v>58</v>
      </c>
      <c r="G80" s="170" t="s">
        <v>21</v>
      </c>
      <c r="H80" s="169">
        <v>0</v>
      </c>
      <c r="I80" s="211">
        <v>0.8</v>
      </c>
      <c r="J80" s="171">
        <v>0.8</v>
      </c>
      <c r="K80" s="328" t="s">
        <v>115</v>
      </c>
      <c r="L80" s="252">
        <v>22</v>
      </c>
      <c r="M80" s="262">
        <v>22</v>
      </c>
      <c r="N80" s="59"/>
      <c r="O80" s="114"/>
      <c r="P80" s="62"/>
      <c r="Q80" s="62"/>
    </row>
    <row r="81" spans="1:17" ht="14.25" customHeight="1" thickBot="1" x14ac:dyDescent="0.25">
      <c r="A81" s="301"/>
      <c r="B81" s="333"/>
      <c r="C81" s="287"/>
      <c r="D81" s="310"/>
      <c r="E81" s="291"/>
      <c r="F81" s="337"/>
      <c r="G81" s="14" t="s">
        <v>8</v>
      </c>
      <c r="H81" s="121">
        <f>H80*1</f>
        <v>0</v>
      </c>
      <c r="I81" s="122">
        <f t="shared" ref="I81" si="13">I80*1</f>
        <v>0.8</v>
      </c>
      <c r="J81" s="127">
        <f t="shared" ref="J81" si="14">J80*1</f>
        <v>0.8</v>
      </c>
      <c r="K81" s="329"/>
      <c r="L81" s="147"/>
      <c r="M81" s="196"/>
      <c r="N81" s="59"/>
      <c r="O81" s="114"/>
      <c r="P81" s="62"/>
      <c r="Q81" s="62"/>
    </row>
    <row r="82" spans="1:17" ht="12" customHeight="1" thickBot="1" x14ac:dyDescent="0.25">
      <c r="A82" s="54" t="s">
        <v>9</v>
      </c>
      <c r="B82" s="27" t="s">
        <v>20</v>
      </c>
      <c r="C82" s="497" t="s">
        <v>10</v>
      </c>
      <c r="D82" s="498"/>
      <c r="E82" s="498"/>
      <c r="F82" s="498"/>
      <c r="G82" s="499"/>
      <c r="H82" s="123">
        <f>H77+H79+H81</f>
        <v>12.5</v>
      </c>
      <c r="I82" s="124">
        <f>I77+I79+I81</f>
        <v>13.3</v>
      </c>
      <c r="J82" s="159">
        <f>J77+J79+J81</f>
        <v>6.3999999999999995</v>
      </c>
      <c r="K82" s="117"/>
      <c r="L82" s="111"/>
      <c r="M82" s="112"/>
      <c r="N82" s="125"/>
      <c r="O82" s="126"/>
      <c r="P82" s="62"/>
      <c r="Q82" s="62"/>
    </row>
    <row r="83" spans="1:17" ht="12" customHeight="1" thickBot="1" x14ac:dyDescent="0.25">
      <c r="A83" s="22" t="s">
        <v>9</v>
      </c>
      <c r="B83" s="375" t="s">
        <v>11</v>
      </c>
      <c r="C83" s="376"/>
      <c r="D83" s="376"/>
      <c r="E83" s="376"/>
      <c r="F83" s="376"/>
      <c r="G83" s="376"/>
      <c r="H83" s="17">
        <f>H74+H63+H82</f>
        <v>5727.4</v>
      </c>
      <c r="I83" s="63">
        <f>I74+I63+I82</f>
        <v>6473</v>
      </c>
      <c r="J83" s="17">
        <f>J74+J63+J82</f>
        <v>6292</v>
      </c>
      <c r="K83" s="39"/>
      <c r="L83" s="39"/>
      <c r="M83" s="40"/>
      <c r="N83" s="59"/>
      <c r="O83" s="114"/>
      <c r="P83" s="62"/>
      <c r="Q83" s="62"/>
    </row>
    <row r="84" spans="1:17" ht="13.15" customHeight="1" thickBot="1" x14ac:dyDescent="0.25">
      <c r="A84" s="21" t="s">
        <v>20</v>
      </c>
      <c r="B84" s="476" t="s">
        <v>109</v>
      </c>
      <c r="C84" s="476"/>
      <c r="D84" s="476"/>
      <c r="E84" s="476"/>
      <c r="F84" s="476"/>
      <c r="G84" s="476"/>
      <c r="H84" s="477"/>
      <c r="I84" s="476"/>
      <c r="J84" s="476"/>
      <c r="K84" s="476"/>
      <c r="L84" s="476"/>
      <c r="M84" s="478"/>
      <c r="N84" s="113"/>
      <c r="O84" s="114"/>
      <c r="P84" s="62"/>
      <c r="Q84" s="62"/>
    </row>
    <row r="85" spans="1:17" ht="14.45" customHeight="1" thickBot="1" x14ac:dyDescent="0.25">
      <c r="A85" s="22" t="s">
        <v>20</v>
      </c>
      <c r="B85" s="23" t="s">
        <v>7</v>
      </c>
      <c r="C85" s="360" t="s">
        <v>110</v>
      </c>
      <c r="D85" s="360"/>
      <c r="E85" s="360"/>
      <c r="F85" s="360"/>
      <c r="G85" s="360"/>
      <c r="H85" s="360"/>
      <c r="I85" s="360"/>
      <c r="J85" s="360"/>
      <c r="K85" s="360"/>
      <c r="L85" s="360"/>
      <c r="M85" s="361"/>
      <c r="N85" s="109"/>
      <c r="O85" s="110"/>
      <c r="P85" s="62"/>
      <c r="Q85" s="62"/>
    </row>
    <row r="86" spans="1:17" ht="13.5" customHeight="1" thickBot="1" x14ac:dyDescent="0.25">
      <c r="A86" s="102" t="s">
        <v>20</v>
      </c>
      <c r="B86" s="28" t="s">
        <v>7</v>
      </c>
      <c r="C86" s="450" t="s">
        <v>7</v>
      </c>
      <c r="D86" s="357" t="s">
        <v>111</v>
      </c>
      <c r="E86" s="456" t="s">
        <v>26</v>
      </c>
      <c r="F86" s="452" t="s">
        <v>57</v>
      </c>
      <c r="G86" s="73" t="s">
        <v>21</v>
      </c>
      <c r="H86" s="18">
        <v>0</v>
      </c>
      <c r="I86" s="222">
        <v>64.8</v>
      </c>
      <c r="J86" s="128">
        <v>59.3</v>
      </c>
      <c r="K86" s="468" t="s">
        <v>118</v>
      </c>
      <c r="L86" s="255">
        <v>50</v>
      </c>
      <c r="M86" s="258">
        <v>21</v>
      </c>
      <c r="N86" s="322"/>
      <c r="O86" s="323"/>
      <c r="P86" s="62"/>
      <c r="Q86" s="62"/>
    </row>
    <row r="87" spans="1:17" ht="13.5" customHeight="1" thickBot="1" x14ac:dyDescent="0.25">
      <c r="A87" s="107"/>
      <c r="B87" s="106"/>
      <c r="C87" s="451"/>
      <c r="D87" s="358"/>
      <c r="E87" s="457"/>
      <c r="F87" s="453"/>
      <c r="G87" s="230" t="s">
        <v>32</v>
      </c>
      <c r="H87" s="231">
        <v>160</v>
      </c>
      <c r="I87" s="231">
        <v>160</v>
      </c>
      <c r="J87" s="232">
        <v>45.6</v>
      </c>
      <c r="K87" s="469"/>
      <c r="L87" s="154"/>
      <c r="M87" s="155"/>
      <c r="N87" s="324"/>
      <c r="O87" s="325"/>
      <c r="P87" s="62"/>
      <c r="Q87" s="62"/>
    </row>
    <row r="88" spans="1:17" ht="14.25" customHeight="1" thickBot="1" x14ac:dyDescent="0.25">
      <c r="A88" s="278"/>
      <c r="B88" s="106"/>
      <c r="C88" s="451"/>
      <c r="D88" s="358"/>
      <c r="E88" s="479"/>
      <c r="F88" s="453"/>
      <c r="G88" s="279" t="s">
        <v>8</v>
      </c>
      <c r="H88" s="234">
        <f t="shared" ref="H88:J88" si="15">H87+H86</f>
        <v>160</v>
      </c>
      <c r="I88" s="234">
        <f t="shared" si="15"/>
        <v>224.8</v>
      </c>
      <c r="J88" s="280">
        <f t="shared" si="15"/>
        <v>104.9</v>
      </c>
      <c r="K88" s="469"/>
      <c r="L88" s="154"/>
      <c r="M88" s="155"/>
      <c r="N88" s="324"/>
      <c r="O88" s="325"/>
      <c r="P88" s="62"/>
      <c r="Q88" s="62"/>
    </row>
    <row r="89" spans="1:17" ht="11.25" customHeight="1" x14ac:dyDescent="0.2">
      <c r="A89" s="267" t="s">
        <v>20</v>
      </c>
      <c r="B89" s="28" t="s">
        <v>7</v>
      </c>
      <c r="C89" s="450" t="s">
        <v>9</v>
      </c>
      <c r="D89" s="357" t="s">
        <v>112</v>
      </c>
      <c r="E89" s="456" t="s">
        <v>26</v>
      </c>
      <c r="F89" s="508" t="s">
        <v>59</v>
      </c>
      <c r="G89" s="73" t="s">
        <v>32</v>
      </c>
      <c r="H89" s="216">
        <v>68.599999999999994</v>
      </c>
      <c r="I89" s="216">
        <v>68.599999999999994</v>
      </c>
      <c r="J89" s="128">
        <v>68.599999999999994</v>
      </c>
      <c r="K89" s="468" t="s">
        <v>119</v>
      </c>
      <c r="L89" s="257">
        <v>16</v>
      </c>
      <c r="M89" s="258">
        <v>16</v>
      </c>
      <c r="N89" s="322"/>
      <c r="O89" s="323"/>
      <c r="P89" s="62"/>
      <c r="Q89" s="62"/>
    </row>
    <row r="90" spans="1:17" ht="13.5" customHeight="1" x14ac:dyDescent="0.2">
      <c r="A90" s="269"/>
      <c r="B90" s="106"/>
      <c r="C90" s="454"/>
      <c r="D90" s="358"/>
      <c r="E90" s="457"/>
      <c r="F90" s="509"/>
      <c r="G90" s="68" t="s">
        <v>21</v>
      </c>
      <c r="H90" s="212">
        <v>152.5</v>
      </c>
      <c r="I90" s="212">
        <v>156.19999999999999</v>
      </c>
      <c r="J90" s="204">
        <v>156.19999999999999</v>
      </c>
      <c r="K90" s="469"/>
      <c r="L90" s="153"/>
      <c r="M90" s="195"/>
      <c r="N90" s="324"/>
      <c r="O90" s="325"/>
      <c r="P90" s="62"/>
      <c r="Q90" s="62"/>
    </row>
    <row r="91" spans="1:17" ht="11.45" customHeight="1" thickBot="1" x14ac:dyDescent="0.25">
      <c r="A91" s="269"/>
      <c r="B91" s="106"/>
      <c r="C91" s="451"/>
      <c r="D91" s="358"/>
      <c r="E91" s="457"/>
      <c r="F91" s="453"/>
      <c r="G91" s="235" t="s">
        <v>21</v>
      </c>
      <c r="H91" s="236">
        <v>7.6</v>
      </c>
      <c r="I91" s="236">
        <v>7.6</v>
      </c>
      <c r="J91" s="207">
        <v>7.6</v>
      </c>
      <c r="K91" s="472"/>
      <c r="L91" s="154"/>
      <c r="M91" s="155"/>
      <c r="N91" s="324"/>
      <c r="O91" s="325"/>
      <c r="P91" s="62"/>
      <c r="Q91" s="62"/>
    </row>
    <row r="92" spans="1:17" ht="12" customHeight="1" thickBot="1" x14ac:dyDescent="0.25">
      <c r="A92" s="42"/>
      <c r="B92" s="27"/>
      <c r="C92" s="455"/>
      <c r="D92" s="359"/>
      <c r="E92" s="458"/>
      <c r="F92" s="510"/>
      <c r="G92" s="233" t="s">
        <v>8</v>
      </c>
      <c r="H92" s="281">
        <f>H89+H90+H91</f>
        <v>228.7</v>
      </c>
      <c r="I92" s="282">
        <f>I89+I90+I91</f>
        <v>232.39999999999998</v>
      </c>
      <c r="J92" s="283">
        <f>J89+J90+J91</f>
        <v>232.39999999999998</v>
      </c>
      <c r="K92" s="352"/>
      <c r="L92" s="156"/>
      <c r="M92" s="157"/>
      <c r="N92" s="326"/>
      <c r="O92" s="327"/>
      <c r="P92" s="62"/>
      <c r="Q92" s="62"/>
    </row>
    <row r="93" spans="1:17" ht="14.25" customHeight="1" thickBot="1" x14ac:dyDescent="0.25">
      <c r="A93" s="22" t="s">
        <v>20</v>
      </c>
      <c r="B93" s="23" t="s">
        <v>7</v>
      </c>
      <c r="C93" s="470" t="s">
        <v>10</v>
      </c>
      <c r="D93" s="471"/>
      <c r="E93" s="471"/>
      <c r="F93" s="471"/>
      <c r="G93" s="471"/>
      <c r="H93" s="10">
        <f>H92+H88</f>
        <v>388.7</v>
      </c>
      <c r="I93" s="284">
        <f>I92+I88</f>
        <v>457.2</v>
      </c>
      <c r="J93" s="284">
        <f>J92+J88</f>
        <v>337.29999999999995</v>
      </c>
      <c r="K93" s="285"/>
      <c r="L93" s="36"/>
      <c r="M93" s="37"/>
      <c r="N93" s="59"/>
      <c r="O93" s="60"/>
      <c r="P93" s="62"/>
      <c r="Q93" s="62"/>
    </row>
    <row r="94" spans="1:17" ht="13.15" customHeight="1" thickBot="1" x14ac:dyDescent="0.25">
      <c r="A94" s="22" t="s">
        <v>20</v>
      </c>
      <c r="B94" s="375" t="s">
        <v>11</v>
      </c>
      <c r="C94" s="376"/>
      <c r="D94" s="376"/>
      <c r="E94" s="376"/>
      <c r="F94" s="376"/>
      <c r="G94" s="376"/>
      <c r="H94" s="64">
        <f>H93*1</f>
        <v>388.7</v>
      </c>
      <c r="I94" s="64">
        <f>I93*1</f>
        <v>457.2</v>
      </c>
      <c r="J94" s="64">
        <f>J93*1</f>
        <v>337.29999999999995</v>
      </c>
      <c r="K94" s="38"/>
      <c r="L94" s="39"/>
      <c r="M94" s="40"/>
      <c r="N94" s="59"/>
      <c r="O94" s="60"/>
      <c r="P94" s="62"/>
      <c r="Q94" s="62"/>
    </row>
    <row r="95" spans="1:17" ht="13.15" customHeight="1" thickBot="1" x14ac:dyDescent="0.25">
      <c r="A95" s="21" t="s">
        <v>22</v>
      </c>
      <c r="B95" s="476" t="s">
        <v>90</v>
      </c>
      <c r="C95" s="476"/>
      <c r="D95" s="476"/>
      <c r="E95" s="476"/>
      <c r="F95" s="476"/>
      <c r="G95" s="476"/>
      <c r="H95" s="477"/>
      <c r="I95" s="476"/>
      <c r="J95" s="476"/>
      <c r="K95" s="476"/>
      <c r="L95" s="476"/>
      <c r="M95" s="478"/>
      <c r="N95" s="59"/>
      <c r="O95" s="60"/>
      <c r="P95" s="62"/>
      <c r="Q95" s="62"/>
    </row>
    <row r="96" spans="1:17" ht="13.15" customHeight="1" thickBot="1" x14ac:dyDescent="0.25">
      <c r="A96" s="22" t="s">
        <v>22</v>
      </c>
      <c r="B96" s="23" t="s">
        <v>7</v>
      </c>
      <c r="C96" s="360" t="s">
        <v>113</v>
      </c>
      <c r="D96" s="360"/>
      <c r="E96" s="360"/>
      <c r="F96" s="360"/>
      <c r="G96" s="481"/>
      <c r="H96" s="481"/>
      <c r="I96" s="481"/>
      <c r="J96" s="481"/>
      <c r="K96" s="360"/>
      <c r="L96" s="360"/>
      <c r="M96" s="360"/>
      <c r="N96" s="360"/>
      <c r="O96" s="360"/>
      <c r="P96" s="62"/>
      <c r="Q96" s="62"/>
    </row>
    <row r="97" spans="1:17" ht="13.15" customHeight="1" x14ac:dyDescent="0.2">
      <c r="A97" s="300" t="s">
        <v>22</v>
      </c>
      <c r="B97" s="331" t="s">
        <v>7</v>
      </c>
      <c r="C97" s="286" t="s">
        <v>7</v>
      </c>
      <c r="D97" s="314" t="s">
        <v>114</v>
      </c>
      <c r="E97" s="290" t="s">
        <v>26</v>
      </c>
      <c r="F97" s="335" t="s">
        <v>59</v>
      </c>
      <c r="G97" s="24" t="s">
        <v>31</v>
      </c>
      <c r="H97" s="222">
        <v>154.1</v>
      </c>
      <c r="I97" s="223">
        <v>154.1</v>
      </c>
      <c r="J97" s="128">
        <v>154.1</v>
      </c>
      <c r="K97" s="294" t="s">
        <v>120</v>
      </c>
      <c r="L97" s="252">
        <v>440</v>
      </c>
      <c r="M97" s="261" t="s">
        <v>124</v>
      </c>
      <c r="N97" s="59"/>
      <c r="O97" s="60"/>
      <c r="P97" s="62"/>
      <c r="Q97" s="62"/>
    </row>
    <row r="98" spans="1:17" ht="13.15" customHeight="1" x14ac:dyDescent="0.2">
      <c r="A98" s="330"/>
      <c r="B98" s="332"/>
      <c r="C98" s="302"/>
      <c r="D98" s="309"/>
      <c r="E98" s="334"/>
      <c r="F98" s="336"/>
      <c r="G98" s="71" t="s">
        <v>32</v>
      </c>
      <c r="H98" s="218">
        <v>300</v>
      </c>
      <c r="I98" s="224">
        <v>350</v>
      </c>
      <c r="J98" s="204">
        <v>237.3</v>
      </c>
      <c r="K98" s="339"/>
      <c r="L98" s="193"/>
      <c r="M98" s="198"/>
      <c r="N98" s="59"/>
      <c r="O98" s="60"/>
      <c r="P98" s="62"/>
      <c r="Q98" s="62"/>
    </row>
    <row r="99" spans="1:17" ht="13.15" customHeight="1" thickBot="1" x14ac:dyDescent="0.25">
      <c r="A99" s="330"/>
      <c r="B99" s="332"/>
      <c r="C99" s="302"/>
      <c r="D99" s="309"/>
      <c r="E99" s="334"/>
      <c r="F99" s="336"/>
      <c r="G99" s="229" t="s">
        <v>85</v>
      </c>
      <c r="H99" s="228">
        <v>89.7</v>
      </c>
      <c r="I99" s="186">
        <v>13.4</v>
      </c>
      <c r="J99" s="226">
        <v>9.1999999999999993</v>
      </c>
      <c r="K99" s="339"/>
      <c r="L99" s="193"/>
      <c r="M99" s="198"/>
      <c r="N99" s="59"/>
      <c r="O99" s="60"/>
      <c r="P99" s="62"/>
      <c r="Q99" s="62"/>
    </row>
    <row r="100" spans="1:17" ht="16.5" customHeight="1" thickBot="1" x14ac:dyDescent="0.25">
      <c r="A100" s="301"/>
      <c r="B100" s="333"/>
      <c r="C100" s="287"/>
      <c r="D100" s="310"/>
      <c r="E100" s="291"/>
      <c r="F100" s="337"/>
      <c r="G100" s="206" t="s">
        <v>8</v>
      </c>
      <c r="H100" s="227">
        <f>SUM(H97:H99)</f>
        <v>543.80000000000007</v>
      </c>
      <c r="I100" s="227">
        <f>SUM(I97:I99)</f>
        <v>517.5</v>
      </c>
      <c r="J100" s="225">
        <f>SUM(J97:J99)</f>
        <v>400.59999999999997</v>
      </c>
      <c r="K100" s="339"/>
      <c r="L100" s="147"/>
      <c r="M100" s="147"/>
      <c r="N100" s="59"/>
      <c r="O100" s="60"/>
      <c r="P100" s="62"/>
      <c r="Q100" s="62"/>
    </row>
    <row r="101" spans="1:17" ht="13.15" customHeight="1" thickBot="1" x14ac:dyDescent="0.25">
      <c r="A101" s="54" t="s">
        <v>22</v>
      </c>
      <c r="B101" s="27" t="s">
        <v>7</v>
      </c>
      <c r="C101" s="503" t="s">
        <v>10</v>
      </c>
      <c r="D101" s="355"/>
      <c r="E101" s="355"/>
      <c r="F101" s="355"/>
      <c r="G101" s="504"/>
      <c r="H101" s="174">
        <f>SUM(H96,H100)</f>
        <v>543.80000000000007</v>
      </c>
      <c r="I101" s="174">
        <f>SUM(I100)</f>
        <v>517.5</v>
      </c>
      <c r="J101" s="225">
        <f>SUM(J100)</f>
        <v>400.59999999999997</v>
      </c>
      <c r="K101" s="339"/>
      <c r="L101" s="32"/>
      <c r="M101" s="33"/>
      <c r="N101" s="59"/>
      <c r="O101" s="60"/>
      <c r="P101" s="62"/>
      <c r="Q101" s="62"/>
    </row>
    <row r="102" spans="1:17" ht="13.15" customHeight="1" thickBot="1" x14ac:dyDescent="0.25">
      <c r="A102" s="22" t="s">
        <v>22</v>
      </c>
      <c r="B102" s="375" t="s">
        <v>11</v>
      </c>
      <c r="C102" s="376"/>
      <c r="D102" s="376"/>
      <c r="E102" s="376"/>
      <c r="F102" s="376"/>
      <c r="G102" s="505"/>
      <c r="H102" s="175">
        <f>SUM(H101)</f>
        <v>543.80000000000007</v>
      </c>
      <c r="I102" s="175">
        <f t="shared" ref="I102:J102" si="16">SUM(I101)</f>
        <v>517.5</v>
      </c>
      <c r="J102" s="175">
        <f t="shared" si="16"/>
        <v>400.59999999999997</v>
      </c>
      <c r="K102" s="295"/>
      <c r="L102" s="172"/>
      <c r="M102" s="173"/>
      <c r="N102" s="59"/>
      <c r="O102" s="60"/>
      <c r="P102" s="62"/>
      <c r="Q102" s="62"/>
    </row>
    <row r="103" spans="1:17" ht="12" customHeight="1" thickBot="1" x14ac:dyDescent="0.25">
      <c r="A103" s="45" t="s">
        <v>7</v>
      </c>
      <c r="B103" s="442" t="s">
        <v>12</v>
      </c>
      <c r="C103" s="443"/>
      <c r="D103" s="443"/>
      <c r="E103" s="443"/>
      <c r="F103" s="443"/>
      <c r="G103" s="444"/>
      <c r="H103" s="52">
        <f>H94+H83+H48+H102</f>
        <v>32503.799999999996</v>
      </c>
      <c r="I103" s="52">
        <f>I94+I83+I48+I102</f>
        <v>35550.400000000001</v>
      </c>
      <c r="J103" s="52">
        <f>J94+J83+J48+J102</f>
        <v>33803.300000000003</v>
      </c>
      <c r="K103" s="445"/>
      <c r="L103" s="446"/>
      <c r="M103" s="447"/>
      <c r="N103" s="57"/>
      <c r="O103" s="58"/>
      <c r="P103" s="62"/>
      <c r="Q103" s="62"/>
    </row>
    <row r="104" spans="1:17" ht="12" customHeight="1" x14ac:dyDescent="0.2">
      <c r="A104" s="177"/>
      <c r="B104" s="178"/>
      <c r="C104" s="178"/>
      <c r="D104" s="178"/>
      <c r="E104" s="178"/>
      <c r="F104" s="178"/>
      <c r="G104" s="178"/>
      <c r="H104" s="176"/>
      <c r="I104" s="176"/>
      <c r="J104" s="176"/>
      <c r="K104" s="179"/>
      <c r="L104" s="179"/>
      <c r="M104" s="179"/>
      <c r="P104" s="62"/>
      <c r="Q104" s="62"/>
    </row>
    <row r="105" spans="1:17" ht="15.75" customHeight="1" thickBot="1" x14ac:dyDescent="0.25">
      <c r="C105" s="6"/>
      <c r="D105" s="7"/>
      <c r="E105" s="46"/>
      <c r="F105" s="448" t="s">
        <v>13</v>
      </c>
      <c r="G105" s="449"/>
      <c r="H105" s="449"/>
      <c r="I105" s="449"/>
      <c r="J105" s="449"/>
    </row>
    <row r="106" spans="1:17" ht="60.75" thickBot="1" x14ac:dyDescent="0.25">
      <c r="C106" s="500" t="s">
        <v>14</v>
      </c>
      <c r="D106" s="501"/>
      <c r="E106" s="501"/>
      <c r="F106" s="501"/>
      <c r="G106" s="502"/>
      <c r="H106" s="129" t="s">
        <v>96</v>
      </c>
      <c r="I106" s="130" t="s">
        <v>97</v>
      </c>
      <c r="J106" s="130" t="s">
        <v>98</v>
      </c>
    </row>
    <row r="107" spans="1:17" ht="13.5" thickBot="1" x14ac:dyDescent="0.25">
      <c r="C107" s="465" t="s">
        <v>15</v>
      </c>
      <c r="D107" s="466"/>
      <c r="E107" s="466"/>
      <c r="F107" s="466"/>
      <c r="G107" s="467"/>
      <c r="H107" s="131">
        <f>H108+H109+H110+H113+H111+H112+H114</f>
        <v>32503.8</v>
      </c>
      <c r="I107" s="131">
        <f>I108+I109+I110+I113+I111+I112+I114</f>
        <v>35550.400000000001</v>
      </c>
      <c r="J107" s="166">
        <f>J108+J109+J110+J113+J111+J112+J114</f>
        <v>33803.300000000003</v>
      </c>
    </row>
    <row r="108" spans="1:17" ht="12.75" x14ac:dyDescent="0.2">
      <c r="C108" s="462" t="s">
        <v>79</v>
      </c>
      <c r="D108" s="463"/>
      <c r="E108" s="463"/>
      <c r="F108" s="463"/>
      <c r="G108" s="464"/>
      <c r="H108" s="132">
        <v>9366.9</v>
      </c>
      <c r="I108" s="133">
        <v>8834</v>
      </c>
      <c r="J108" s="165">
        <v>7194.6</v>
      </c>
    </row>
    <row r="109" spans="1:17" ht="12.75" x14ac:dyDescent="0.2">
      <c r="C109" s="459" t="s">
        <v>82</v>
      </c>
      <c r="D109" s="460"/>
      <c r="E109" s="460"/>
      <c r="F109" s="460"/>
      <c r="G109" s="461"/>
      <c r="H109" s="134">
        <v>115.1</v>
      </c>
      <c r="I109" s="135">
        <v>123.4</v>
      </c>
      <c r="J109" s="164">
        <v>123.4</v>
      </c>
    </row>
    <row r="110" spans="1:17" ht="12.75" x14ac:dyDescent="0.2">
      <c r="C110" s="459" t="s">
        <v>83</v>
      </c>
      <c r="D110" s="486"/>
      <c r="E110" s="486"/>
      <c r="F110" s="486"/>
      <c r="G110" s="487"/>
      <c r="H110" s="134">
        <v>210.5</v>
      </c>
      <c r="I110" s="135">
        <v>210.5</v>
      </c>
      <c r="J110" s="164">
        <v>196.3</v>
      </c>
    </row>
    <row r="111" spans="1:17" ht="12.75" x14ac:dyDescent="0.2">
      <c r="C111" s="462" t="s">
        <v>80</v>
      </c>
      <c r="D111" s="463"/>
      <c r="E111" s="463"/>
      <c r="F111" s="463"/>
      <c r="G111" s="488"/>
      <c r="H111" s="136">
        <v>2721.8</v>
      </c>
      <c r="I111" s="137">
        <v>3498.1</v>
      </c>
      <c r="J111" s="162">
        <v>3494.2</v>
      </c>
    </row>
    <row r="112" spans="1:17" ht="12.75" x14ac:dyDescent="0.2">
      <c r="C112" s="489" t="s">
        <v>84</v>
      </c>
      <c r="D112" s="490"/>
      <c r="E112" s="490"/>
      <c r="F112" s="490"/>
      <c r="G112" s="491"/>
      <c r="H112" s="136">
        <v>54.3</v>
      </c>
      <c r="I112" s="137">
        <v>54.3</v>
      </c>
      <c r="J112" s="162">
        <v>54.3</v>
      </c>
    </row>
    <row r="113" spans="3:10" ht="13.5" thickBot="1" x14ac:dyDescent="0.25">
      <c r="C113" s="459" t="s">
        <v>81</v>
      </c>
      <c r="D113" s="460"/>
      <c r="E113" s="460"/>
      <c r="F113" s="460"/>
      <c r="G113" s="461"/>
      <c r="H113" s="134">
        <v>19900.2</v>
      </c>
      <c r="I113" s="135">
        <v>22716.400000000001</v>
      </c>
      <c r="J113" s="164">
        <v>22633.1</v>
      </c>
    </row>
    <row r="114" spans="3:10" ht="13.5" thickBot="1" x14ac:dyDescent="0.25">
      <c r="C114" s="459" t="s">
        <v>86</v>
      </c>
      <c r="D114" s="460"/>
      <c r="E114" s="460"/>
      <c r="F114" s="460"/>
      <c r="G114" s="461"/>
      <c r="H114" s="140">
        <v>135</v>
      </c>
      <c r="I114" s="140">
        <v>113.7</v>
      </c>
      <c r="J114" s="163">
        <v>107.4</v>
      </c>
    </row>
    <row r="115" spans="3:10" ht="13.5" thickBot="1" x14ac:dyDescent="0.25">
      <c r="C115" s="465" t="s">
        <v>16</v>
      </c>
      <c r="D115" s="466"/>
      <c r="E115" s="466"/>
      <c r="F115" s="466"/>
      <c r="G115" s="467"/>
      <c r="H115" s="138">
        <f>H116*1</f>
        <v>0</v>
      </c>
      <c r="I115" s="138">
        <f t="shared" ref="I115:J115" si="17">I116*1</f>
        <v>0</v>
      </c>
      <c r="J115" s="167">
        <f t="shared" si="17"/>
        <v>0</v>
      </c>
    </row>
    <row r="116" spans="3:10" ht="18" customHeight="1" thickBot="1" x14ac:dyDescent="0.25">
      <c r="C116" s="439" t="s">
        <v>44</v>
      </c>
      <c r="D116" s="440"/>
      <c r="E116" s="440"/>
      <c r="F116" s="440"/>
      <c r="G116" s="441"/>
      <c r="H116" s="136">
        <v>0</v>
      </c>
      <c r="I116" s="137">
        <v>0</v>
      </c>
      <c r="J116" s="162">
        <v>0</v>
      </c>
    </row>
    <row r="117" spans="3:10" ht="13.5" thickBot="1" x14ac:dyDescent="0.25">
      <c r="C117" s="473" t="s">
        <v>17</v>
      </c>
      <c r="D117" s="474"/>
      <c r="E117" s="474"/>
      <c r="F117" s="474"/>
      <c r="G117" s="475"/>
      <c r="H117" s="139">
        <f>H115+H107</f>
        <v>32503.8</v>
      </c>
      <c r="I117" s="139">
        <f t="shared" ref="I117:J117" si="18">I115+I107</f>
        <v>35550.400000000001</v>
      </c>
      <c r="J117" s="168">
        <f t="shared" si="18"/>
        <v>33803.300000000003</v>
      </c>
    </row>
  </sheetData>
  <mergeCells count="222">
    <mergeCell ref="B30:B32"/>
    <mergeCell ref="E30:E32"/>
    <mergeCell ref="A35:A36"/>
    <mergeCell ref="B35:B36"/>
    <mergeCell ref="C35:C36"/>
    <mergeCell ref="C28:G28"/>
    <mergeCell ref="D30:D32"/>
    <mergeCell ref="A80:A81"/>
    <mergeCell ref="E65:E70"/>
    <mergeCell ref="B76:B77"/>
    <mergeCell ref="C75:O75"/>
    <mergeCell ref="K76:K77"/>
    <mergeCell ref="K78:K79"/>
    <mergeCell ref="N65:O70"/>
    <mergeCell ref="A33:A34"/>
    <mergeCell ref="A37:A38"/>
    <mergeCell ref="C114:G114"/>
    <mergeCell ref="B49:M49"/>
    <mergeCell ref="F45:F46"/>
    <mergeCell ref="C44:M44"/>
    <mergeCell ref="D45:D46"/>
    <mergeCell ref="K37:K38"/>
    <mergeCell ref="K45:K46"/>
    <mergeCell ref="F76:F77"/>
    <mergeCell ref="C82:G82"/>
    <mergeCell ref="C106:G106"/>
    <mergeCell ref="C101:G101"/>
    <mergeCell ref="B95:M95"/>
    <mergeCell ref="C96:O96"/>
    <mergeCell ref="B102:G102"/>
    <mergeCell ref="B78:B79"/>
    <mergeCell ref="C78:C79"/>
    <mergeCell ref="D78:D79"/>
    <mergeCell ref="E78:E79"/>
    <mergeCell ref="F78:F79"/>
    <mergeCell ref="K58:K59"/>
    <mergeCell ref="K51:K52"/>
    <mergeCell ref="E45:E46"/>
    <mergeCell ref="F89:F92"/>
    <mergeCell ref="B80:B81"/>
    <mergeCell ref="C117:G117"/>
    <mergeCell ref="B84:M84"/>
    <mergeCell ref="D86:D88"/>
    <mergeCell ref="E86:E88"/>
    <mergeCell ref="F51:F57"/>
    <mergeCell ref="C64:M64"/>
    <mergeCell ref="C51:C57"/>
    <mergeCell ref="K86:K88"/>
    <mergeCell ref="D51:D57"/>
    <mergeCell ref="E51:E57"/>
    <mergeCell ref="K55:K57"/>
    <mergeCell ref="C74:G74"/>
    <mergeCell ref="K72:K73"/>
    <mergeCell ref="D71:D73"/>
    <mergeCell ref="E71:E73"/>
    <mergeCell ref="C71:C73"/>
    <mergeCell ref="K67:K70"/>
    <mergeCell ref="C65:C70"/>
    <mergeCell ref="D65:D70"/>
    <mergeCell ref="C115:G115"/>
    <mergeCell ref="C109:G109"/>
    <mergeCell ref="C110:G110"/>
    <mergeCell ref="C111:G111"/>
    <mergeCell ref="C112:G112"/>
    <mergeCell ref="C116:G116"/>
    <mergeCell ref="B103:G103"/>
    <mergeCell ref="K103:M103"/>
    <mergeCell ref="F105:J105"/>
    <mergeCell ref="B94:G94"/>
    <mergeCell ref="B45:B46"/>
    <mergeCell ref="C47:G47"/>
    <mergeCell ref="C85:M85"/>
    <mergeCell ref="C86:C88"/>
    <mergeCell ref="F86:F88"/>
    <mergeCell ref="B83:G83"/>
    <mergeCell ref="C63:G63"/>
    <mergeCell ref="C58:C62"/>
    <mergeCell ref="D58:D62"/>
    <mergeCell ref="E58:E62"/>
    <mergeCell ref="C113:G113"/>
    <mergeCell ref="C108:G108"/>
    <mergeCell ref="C107:G107"/>
    <mergeCell ref="K89:K90"/>
    <mergeCell ref="C93:G93"/>
    <mergeCell ref="K91:K92"/>
    <mergeCell ref="C89:C92"/>
    <mergeCell ref="D89:D92"/>
    <mergeCell ref="E89:E92"/>
    <mergeCell ref="A4:A6"/>
    <mergeCell ref="B4:B6"/>
    <mergeCell ref="C4:C6"/>
    <mergeCell ref="D4:D6"/>
    <mergeCell ref="E4:E6"/>
    <mergeCell ref="B7:M7"/>
    <mergeCell ref="G4:G6"/>
    <mergeCell ref="B9:B10"/>
    <mergeCell ref="C9:C10"/>
    <mergeCell ref="D9:D10"/>
    <mergeCell ref="E9:E10"/>
    <mergeCell ref="F9:F10"/>
    <mergeCell ref="K9:K10"/>
    <mergeCell ref="A9:A10"/>
    <mergeCell ref="C8:M8"/>
    <mergeCell ref="H5:H6"/>
    <mergeCell ref="J5:J6"/>
    <mergeCell ref="C11:C13"/>
    <mergeCell ref="D11:D13"/>
    <mergeCell ref="E11:E13"/>
    <mergeCell ref="F11:F13"/>
    <mergeCell ref="D17:D18"/>
    <mergeCell ref="E17:E18"/>
    <mergeCell ref="K19:K20"/>
    <mergeCell ref="C19:C20"/>
    <mergeCell ref="D19:D20"/>
    <mergeCell ref="F17:F18"/>
    <mergeCell ref="F14:F16"/>
    <mergeCell ref="K17:K18"/>
    <mergeCell ref="E14:E16"/>
    <mergeCell ref="C14:C16"/>
    <mergeCell ref="C17:C18"/>
    <mergeCell ref="K1:N1"/>
    <mergeCell ref="N9:O10"/>
    <mergeCell ref="N11:O13"/>
    <mergeCell ref="D2:O2"/>
    <mergeCell ref="N14:O16"/>
    <mergeCell ref="D3:Q3"/>
    <mergeCell ref="F4:F6"/>
    <mergeCell ref="H4:J4"/>
    <mergeCell ref="K5:K6"/>
    <mergeCell ref="L5:M5"/>
    <mergeCell ref="K4:M4"/>
    <mergeCell ref="I5:I6"/>
    <mergeCell ref="K11:K13"/>
    <mergeCell ref="K14:K16"/>
    <mergeCell ref="D14:D16"/>
    <mergeCell ref="N4:N6"/>
    <mergeCell ref="O4:O6"/>
    <mergeCell ref="C21:C22"/>
    <mergeCell ref="D21:D22"/>
    <mergeCell ref="E21:E22"/>
    <mergeCell ref="F21:F22"/>
    <mergeCell ref="K21:K22"/>
    <mergeCell ref="N21:O22"/>
    <mergeCell ref="K35:K36"/>
    <mergeCell ref="C50:M50"/>
    <mergeCell ref="N37:O38"/>
    <mergeCell ref="D35:D36"/>
    <mergeCell ref="E35:E36"/>
    <mergeCell ref="F35:F36"/>
    <mergeCell ref="F33:F34"/>
    <mergeCell ref="N45:O46"/>
    <mergeCell ref="C40:M40"/>
    <mergeCell ref="C39:G39"/>
    <mergeCell ref="E41:E42"/>
    <mergeCell ref="F41:F42"/>
    <mergeCell ref="K41:K42"/>
    <mergeCell ref="D41:D42"/>
    <mergeCell ref="B48:G48"/>
    <mergeCell ref="B33:B34"/>
    <mergeCell ref="B37:B38"/>
    <mergeCell ref="C37:C38"/>
    <mergeCell ref="N17:O18"/>
    <mergeCell ref="N19:O20"/>
    <mergeCell ref="N30:O32"/>
    <mergeCell ref="N33:O34"/>
    <mergeCell ref="N35:O36"/>
    <mergeCell ref="N41:O42"/>
    <mergeCell ref="E19:E20"/>
    <mergeCell ref="F19:F20"/>
    <mergeCell ref="F58:F62"/>
    <mergeCell ref="K60:K62"/>
    <mergeCell ref="N51:O57"/>
    <mergeCell ref="N58:O63"/>
    <mergeCell ref="C43:G43"/>
    <mergeCell ref="K30:K32"/>
    <mergeCell ref="C25:C27"/>
    <mergeCell ref="D25:D27"/>
    <mergeCell ref="E25:E27"/>
    <mergeCell ref="K25:K27"/>
    <mergeCell ref="K33:K34"/>
    <mergeCell ref="C30:C32"/>
    <mergeCell ref="N25:O27"/>
    <mergeCell ref="C45:C46"/>
    <mergeCell ref="C29:M29"/>
    <mergeCell ref="F30:F32"/>
    <mergeCell ref="N89:O92"/>
    <mergeCell ref="K80:K81"/>
    <mergeCell ref="A97:A100"/>
    <mergeCell ref="B97:B100"/>
    <mergeCell ref="C97:C100"/>
    <mergeCell ref="D97:D100"/>
    <mergeCell ref="E97:E100"/>
    <mergeCell ref="F97:F100"/>
    <mergeCell ref="A78:A79"/>
    <mergeCell ref="E80:E81"/>
    <mergeCell ref="F80:F81"/>
    <mergeCell ref="K97:K102"/>
    <mergeCell ref="N86:O88"/>
    <mergeCell ref="C23:C24"/>
    <mergeCell ref="D23:D24"/>
    <mergeCell ref="E23:E24"/>
    <mergeCell ref="F23:F24"/>
    <mergeCell ref="K23:K24"/>
    <mergeCell ref="N23:O24"/>
    <mergeCell ref="A45:A46"/>
    <mergeCell ref="C80:C81"/>
    <mergeCell ref="D37:D38"/>
    <mergeCell ref="E37:E38"/>
    <mergeCell ref="F37:F38"/>
    <mergeCell ref="B41:B42"/>
    <mergeCell ref="D80:D81"/>
    <mergeCell ref="N71:O73"/>
    <mergeCell ref="A76:A77"/>
    <mergeCell ref="C76:C77"/>
    <mergeCell ref="D76:D77"/>
    <mergeCell ref="E76:E77"/>
    <mergeCell ref="F25:F27"/>
    <mergeCell ref="A30:A32"/>
    <mergeCell ref="A41:A42"/>
    <mergeCell ref="C33:C34"/>
    <mergeCell ref="D33:D34"/>
    <mergeCell ref="E33:E34"/>
  </mergeCells>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J10" sqref="J10"/>
    </sheetView>
  </sheetViews>
  <sheetFormatPr defaultRowHeight="12.75" x14ac:dyDescent="0.2"/>
  <cols>
    <col min="2" max="2" width="10.7109375" customWidth="1"/>
    <col min="3" max="3" width="53.28515625" customWidth="1"/>
  </cols>
  <sheetData>
    <row r="2" spans="2:3" ht="13.5" thickBot="1" x14ac:dyDescent="0.25">
      <c r="C2" t="s">
        <v>18</v>
      </c>
    </row>
    <row r="3" spans="2:3" ht="32.25" thickBot="1" x14ac:dyDescent="0.25">
      <c r="B3" s="94" t="s">
        <v>61</v>
      </c>
      <c r="C3" s="95" t="s">
        <v>62</v>
      </c>
    </row>
    <row r="4" spans="2:3" ht="15.75" x14ac:dyDescent="0.2">
      <c r="B4" s="96">
        <v>0</v>
      </c>
      <c r="C4" s="97" t="s">
        <v>63</v>
      </c>
    </row>
    <row r="5" spans="2:3" ht="15.75" x14ac:dyDescent="0.2">
      <c r="B5" s="98">
        <v>1</v>
      </c>
      <c r="C5" s="99" t="s">
        <v>64</v>
      </c>
    </row>
    <row r="6" spans="2:3" ht="15.75" x14ac:dyDescent="0.2">
      <c r="B6" s="98">
        <v>2</v>
      </c>
      <c r="C6" s="99" t="s">
        <v>65</v>
      </c>
    </row>
    <row r="7" spans="2:3" ht="15.75" x14ac:dyDescent="0.2">
      <c r="B7" s="98">
        <v>3</v>
      </c>
      <c r="C7" s="99" t="s">
        <v>66</v>
      </c>
    </row>
    <row r="8" spans="2:3" ht="15.75" x14ac:dyDescent="0.2">
      <c r="B8" s="98">
        <v>4</v>
      </c>
      <c r="C8" s="99" t="s">
        <v>67</v>
      </c>
    </row>
    <row r="9" spans="2:3" ht="15.75" x14ac:dyDescent="0.2">
      <c r="B9" s="98">
        <v>5</v>
      </c>
      <c r="C9" s="99" t="s">
        <v>68</v>
      </c>
    </row>
    <row r="10" spans="2:3" ht="15.75" x14ac:dyDescent="0.2">
      <c r="B10" s="98">
        <v>6</v>
      </c>
      <c r="C10" s="99" t="s">
        <v>69</v>
      </c>
    </row>
    <row r="11" spans="2:3" ht="15.75" x14ac:dyDescent="0.2">
      <c r="B11" s="98">
        <v>7</v>
      </c>
      <c r="C11" s="99" t="s">
        <v>70</v>
      </c>
    </row>
    <row r="12" spans="2:3" ht="15.75" x14ac:dyDescent="0.2">
      <c r="B12" s="98">
        <v>8</v>
      </c>
      <c r="C12" s="99" t="s">
        <v>71</v>
      </c>
    </row>
    <row r="13" spans="2:3" ht="15.75" x14ac:dyDescent="0.2">
      <c r="B13" s="98">
        <v>9</v>
      </c>
      <c r="C13" s="99" t="s">
        <v>72</v>
      </c>
    </row>
    <row r="14" spans="2:3" ht="15.75" x14ac:dyDescent="0.2">
      <c r="B14" s="98">
        <v>10</v>
      </c>
      <c r="C14" s="99" t="s">
        <v>73</v>
      </c>
    </row>
    <row r="15" spans="2:3" ht="15.75" x14ac:dyDescent="0.2">
      <c r="B15" s="98">
        <v>11</v>
      </c>
      <c r="C15" s="99" t="s">
        <v>131</v>
      </c>
    </row>
    <row r="16" spans="2:3" ht="15.75" x14ac:dyDescent="0.2">
      <c r="B16" s="98">
        <v>12</v>
      </c>
      <c r="C16" s="99" t="s">
        <v>132</v>
      </c>
    </row>
    <row r="17" spans="2:3" ht="15.75" x14ac:dyDescent="0.2">
      <c r="B17" s="98">
        <v>13</v>
      </c>
      <c r="C17" s="99" t="s">
        <v>74</v>
      </c>
    </row>
    <row r="18" spans="2:3" ht="15.75" x14ac:dyDescent="0.2">
      <c r="B18" s="98">
        <v>14</v>
      </c>
      <c r="C18" s="99" t="s">
        <v>75</v>
      </c>
    </row>
    <row r="19" spans="2:3" ht="15.75" x14ac:dyDescent="0.2">
      <c r="B19" s="98">
        <v>15</v>
      </c>
      <c r="C19" s="99" t="s">
        <v>133</v>
      </c>
    </row>
    <row r="20" spans="2:3" ht="15.75" x14ac:dyDescent="0.2">
      <c r="B20" s="98">
        <v>16</v>
      </c>
      <c r="C20" s="99" t="s">
        <v>76</v>
      </c>
    </row>
    <row r="21" spans="2:3" ht="15.75" x14ac:dyDescent="0.2">
      <c r="B21" s="98">
        <v>17</v>
      </c>
      <c r="C21" s="99" t="s">
        <v>77</v>
      </c>
    </row>
    <row r="22" spans="2:3" ht="16.5" thickBot="1" x14ac:dyDescent="0.25">
      <c r="B22" s="100">
        <v>18</v>
      </c>
      <c r="C22" s="101" t="s">
        <v>134</v>
      </c>
    </row>
  </sheetData>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2021-03-02T08:03:39Z</cp:lastPrinted>
  <dcterms:created xsi:type="dcterms:W3CDTF">1996-10-14T23:33:28Z</dcterms:created>
  <dcterms:modified xsi:type="dcterms:W3CDTF">2021-03-22T07:05:00Z</dcterms:modified>
</cp:coreProperties>
</file>