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6-25 medziaga\"/>
    </mc:Choice>
  </mc:AlternateContent>
  <xr:revisionPtr revIDLastSave="0" documentId="8_{1FD275D0-D7D7-4429-931A-D1DE08F03DAA}" xr6:coauthVersionLast="47" xr6:coauthVersionMax="47" xr10:uidLastSave="{00000000-0000-0000-0000-000000000000}"/>
  <bookViews>
    <workbookView xWindow="-110" yWindow="-110" windowWidth="25820" windowHeight="1390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G27" i="1"/>
  <c r="H27" i="1"/>
  <c r="I27" i="1"/>
  <c r="L27" i="1"/>
  <c r="M22" i="1"/>
  <c r="N22" i="1" s="1"/>
  <c r="J22" i="1"/>
  <c r="K22" i="1" s="1"/>
  <c r="M20" i="1"/>
  <c r="N20" i="1" s="1"/>
  <c r="J20" i="1"/>
  <c r="K20" i="1" s="1"/>
  <c r="J17" i="1" l="1"/>
  <c r="I19" i="1"/>
  <c r="J25" i="1"/>
  <c r="K25" i="1" s="1"/>
  <c r="I33" i="1" l="1"/>
  <c r="J74" i="1" l="1"/>
  <c r="J24" i="1"/>
  <c r="J27" i="1" s="1"/>
  <c r="I34" i="1"/>
  <c r="H34" i="1"/>
  <c r="M24" i="1"/>
  <c r="N24" i="1" l="1"/>
  <c r="N27" i="1" s="1"/>
  <c r="M27" i="1"/>
  <c r="K24" i="1"/>
  <c r="K27" i="1" s="1"/>
  <c r="M74" i="1"/>
  <c r="N74" i="1" s="1"/>
  <c r="J16" i="1"/>
  <c r="J19" i="1"/>
  <c r="J34" i="1"/>
  <c r="K34" i="1" s="1"/>
  <c r="M34" i="1"/>
  <c r="N34" i="1" s="1"/>
  <c r="M33" i="1"/>
  <c r="N33" i="1" s="1"/>
  <c r="J33" i="1"/>
  <c r="K33" i="1" l="1"/>
  <c r="K74" i="1"/>
  <c r="M21" i="1" l="1"/>
  <c r="N21" i="1" s="1"/>
  <c r="M14" i="1"/>
  <c r="N14" i="1" s="1"/>
  <c r="M15" i="1"/>
  <c r="N15" i="1" s="1"/>
  <c r="M16" i="1"/>
  <c r="N16" i="1" s="1"/>
  <c r="M17" i="1"/>
  <c r="N17" i="1" s="1"/>
  <c r="M18" i="1"/>
  <c r="N18" i="1" s="1"/>
  <c r="M19" i="1"/>
  <c r="N19" i="1" s="1"/>
  <c r="M13" i="1"/>
  <c r="N13" i="1" s="1"/>
  <c r="J18" i="1"/>
  <c r="K18" i="1" s="1"/>
  <c r="K17" i="1"/>
  <c r="K19" i="1"/>
  <c r="K16" i="1"/>
  <c r="J21" i="1"/>
  <c r="J14" i="1"/>
  <c r="K14" i="1" s="1"/>
  <c r="J15" i="1"/>
  <c r="K15" i="1" s="1"/>
  <c r="J13" i="1"/>
  <c r="K13" i="1" s="1"/>
  <c r="K21" i="1" l="1"/>
</calcChain>
</file>

<file path=xl/sharedStrings.xml><?xml version="1.0" encoding="utf-8"?>
<sst xmlns="http://schemas.openxmlformats.org/spreadsheetml/2006/main" count="549" uniqueCount="120">
  <si>
    <t>MMA- 2025 m. 1038 Eur</t>
  </si>
  <si>
    <t>Bazė 2025 m. 1797,4 Eur</t>
  </si>
  <si>
    <t>I ETAPAS - 2024 - 2025 metai</t>
  </si>
  <si>
    <t>Nr.</t>
  </si>
  <si>
    <t>Objektas</t>
  </si>
  <si>
    <t>Darbai</t>
  </si>
  <si>
    <t>Būsimos</t>
  </si>
  <si>
    <t>Planuojamas</t>
  </si>
  <si>
    <t>SODRA mokestis 1,45%</t>
  </si>
  <si>
    <t>Sprendimo data</t>
  </si>
  <si>
    <t>Vykdytojas</t>
  </si>
  <si>
    <t>išlaidos mėn.</t>
  </si>
  <si>
    <t>išlaidos 2025 m</t>
  </si>
  <si>
    <t>PNTVC Veiklos valdymo skyriaus įsteigimas</t>
  </si>
  <si>
    <t>PNTVC direktoriaus įsakymas</t>
  </si>
  <si>
    <t>Personalas:</t>
  </si>
  <si>
    <t xml:space="preserve"> </t>
  </si>
  <si>
    <t>2025 01 01</t>
  </si>
  <si>
    <t>PNTVC</t>
  </si>
  <si>
    <t>Finansinių įsipareigojimų specialistas</t>
  </si>
  <si>
    <t xml:space="preserve"> -</t>
  </si>
  <si>
    <t>PMSA</t>
  </si>
  <si>
    <t>Dokumentų perdavimas:</t>
  </si>
  <si>
    <t>2025 01 02</t>
  </si>
  <si>
    <t>2. Sutarčių keitimas ir pasirašymas</t>
  </si>
  <si>
    <t>2025 02 28</t>
  </si>
  <si>
    <t>2025 07 01</t>
  </si>
  <si>
    <t>Lengvosios atletikos maniežai</t>
  </si>
  <si>
    <t>2025 I p</t>
  </si>
  <si>
    <t>pareigybės</t>
  </si>
  <si>
    <t xml:space="preserve">2025 II p </t>
  </si>
  <si>
    <t>Futbolo bazės (2025 I p)</t>
  </si>
  <si>
    <t>2.1. Panaudos sutarčių pasirašymas</t>
  </si>
  <si>
    <t>2. Sutarčių keitimas ir pasirašymas: nuomos sutarčių persirašymas</t>
  </si>
  <si>
    <t>2. Sutarčių keitimas ir pasirašymas:</t>
  </si>
  <si>
    <t>Mėnesio</t>
  </si>
  <si>
    <t>Sodra</t>
  </si>
  <si>
    <t>Metinis</t>
  </si>
  <si>
    <t>VDU 1797.4 Eur</t>
  </si>
  <si>
    <t>2024 11 30</t>
  </si>
  <si>
    <t>2025 09 30</t>
  </si>
  <si>
    <t>2. Sutarčių keitimas ir pasirašymas su nuomininkais</t>
  </si>
  <si>
    <t>2025m.  (pagal 2024m. VDU 1785,4 Eur)</t>
  </si>
  <si>
    <t>1 valytojo norma yra 750kv.m.</t>
  </si>
  <si>
    <t>2025 05 30</t>
  </si>
  <si>
    <t>2. Ilgalaikės nuomos sutarties perrašymas</t>
  </si>
  <si>
    <t>2024 12 30</t>
  </si>
  <si>
    <t>2025 07 30</t>
  </si>
  <si>
    <t>Žmogiškųjų išteklių ir personalo valdymo specialistas (CRM)</t>
  </si>
  <si>
    <t>PSC+PNTVC</t>
  </si>
  <si>
    <t>2025 01 30</t>
  </si>
  <si>
    <t>2. Dangų valymo specialistas 0.67</t>
  </si>
  <si>
    <t>1. Sporto bazių administratorius  koef.0,6</t>
  </si>
  <si>
    <t>1. Sporto bazių prižiūrėtojas 0.57</t>
  </si>
  <si>
    <t>Administratorius (naujas)</t>
  </si>
  <si>
    <t>Dėl objekto perdavimo priežiūrai PNTVC nuo 2025 01 01</t>
  </si>
  <si>
    <t>Struktūrinio padalinio vadovo pavaduotojas (naujas) 1.24</t>
  </si>
  <si>
    <t>Sporto bazių skyriaus vedėja (atleidžiama)</t>
  </si>
  <si>
    <t>Vadybininkas informaciniams sprendimams (įstaigos partnerysčių kūrimas, palaikymas ir įgyvendinimas, užklausos, klientai, reklamos plotai, stendai, sutarčių rengimas ir administravimas)</t>
  </si>
  <si>
    <t>Direktorės pavaduotojas veiklos valdymui (pereina)</t>
  </si>
  <si>
    <t xml:space="preserve">Planuojamų pareigybių skaičius </t>
  </si>
  <si>
    <t xml:space="preserve">Kompiuterių technikas (naujas) </t>
  </si>
  <si>
    <t xml:space="preserve">Viešųjų pirkimų specialistas </t>
  </si>
  <si>
    <t xml:space="preserve">Duomenų prevencijos specialistas </t>
  </si>
  <si>
    <t>2. Sutarčių pasirašymas</t>
  </si>
  <si>
    <t>Komunikacijos ir veiklos specialistas</t>
  </si>
  <si>
    <t>Duomenų bazių ir kontrolės specialistas</t>
  </si>
  <si>
    <t>Struktūrinio padalinio vadovas (naujas) 1.3</t>
  </si>
  <si>
    <t>3. Sutarčių keitimas ir pasirašymas</t>
  </si>
  <si>
    <t>Sudaroma priežiūros sutartis 2025 01 01</t>
  </si>
  <si>
    <t>2025 06 30</t>
  </si>
  <si>
    <t>2025 01 15</t>
  </si>
  <si>
    <t>PATVIRTINTA
Panevėžio miesto savivaldybės mero
                               potvarkiu Nr.</t>
  </si>
  <si>
    <t>1.  Perdavimo–priėmimo akto pasirašymas</t>
  </si>
  <si>
    <t>2. Sutarčių pasirašymas (pvz., ledo ritulio komanda)</t>
  </si>
  <si>
    <t>2. Tarybos sprendimas PNTVC – kilnojamojo turto perdavimas</t>
  </si>
  <si>
    <t>2. Sutarčių keitimas ir pasirašymas – perduodamas kilnojamasis turtas</t>
  </si>
  <si>
    <r>
      <t xml:space="preserve">2. Panaudos sutarčių pasirašymas </t>
    </r>
    <r>
      <rPr>
        <sz val="12"/>
        <rFont val="Times New Roman"/>
        <family val="1"/>
        <charset val="186"/>
      </rPr>
      <t>– informuoti prieš 3 mėn.</t>
    </r>
    <r>
      <rPr>
        <sz val="12"/>
        <color theme="1"/>
        <rFont val="Times New Roman"/>
        <family val="1"/>
        <charset val="186"/>
      </rPr>
      <t xml:space="preserve"> dėl panaudos sutarčių nutraukimo</t>
    </r>
  </si>
  <si>
    <t>2. Panaudos sutarčių pasirašymas – informuoti prieš 3 mėn.</t>
  </si>
  <si>
    <t>2. Panaudos sutarčių pasirašymas – informuoti prieš 3 mėn. dėl nutraukimo</t>
  </si>
  <si>
    <t>2. Priėmimo–perdavimo akto paisrašymas</t>
  </si>
  <si>
    <t>Perduodami objektai (2025 I p)</t>
  </si>
  <si>
    <t>1.2. Krepšinio sporto salė Beržų g. 48, 44/100 pastato – administracinio pastato, unikalus objekto kodas 2797-4002-3024, bendras plotas 1947,26 kv. m, likutinė turto vertė 54 845,69 Eur, perduodama iš Panevėžio sporto centro. Žemės sklypo dalis, unikalus Nr. 2701-0025-0206</t>
  </si>
  <si>
    <t>1.5. Ledo arena sporto inžineriniai statiniai – stoginė, unikalus Nr. 4400-4078-1086,  Jakšto g. 1  (1860,32 kv. m), likutinė vertė 172 768,76 Eur, perduodama iš Panevėžio sporto centro</t>
  </si>
  <si>
    <t>1.7. Teniso kortai Parko g. 16,  žemės sklypas su statiniais, registro Nr. 27/5595  žemės sklypas, unikalus Nr. 2701-0015-0037, pastatas – buitinis pastatas, unikalus Nr. 2798-5001-9016, 159,93 kv. m, pastatas – inventoriaus sandėlis, unikalus Nr. 4400-5192-3738, bendras plotas 16.07 kv. m, likutinė vertė 1 203,28 Eur; kiti inžineriniai statiniai – lauko teniso aikštelė (su aptvėrimu), unikalus Nr. 4400-2092-1888, kiti inžineriniai statiniai – teniso aikštelė, unikalus Nr. 2798-5001-9020. Perduodama iš Panevėžio sporto centro.</t>
  </si>
  <si>
    <t xml:space="preserve">1.8. Irklavimo bazė Smėlynės g. 2D, žemės sklypas, unikalus Nr. 4400-0958-8041. </t>
  </si>
  <si>
    <t>1.9. Žemynos stadionas. Nuo 2025-01-01 priežiūros sutartis su Panevėžio „Žemynos“ progimnazija.</t>
  </si>
  <si>
    <t>1.10. A. Jakšto g. 1 („Aukštaitijos“ centrinis)  sporto inžineriniai statiniai – stadionas, unikalus Nr. 4400-4751-3155, ilgalaikės nuomos pagrindu nuomojamas plotas 14 554,88 kv. m. Likutinė vertė 399 112,36 Eur. Perduodama iš Panevėžio sporto centro</t>
  </si>
  <si>
    <t xml:space="preserve">1.13. Venslaviškio g. 14A (REGBIS), sporto inžineriniai statiniai – lengvosios atletikos mėtymo sektorius, unikalus Nr. 4400-4905-9903, 8,37 kv. m, sporto inžineriniai statiniai – futbolo stadionas, unikalus Nr. 4400-4905-9876, plotas 8143,87 kv. m, likutinė vertė 0,00 Eur. Perduodama iš Panevėžio miesto savivaldybės administracijos, kuri valdo patikėjimo teise. Žemės sklypas, unikalus Nr. 4400-5354-3364. </t>
  </si>
  <si>
    <t xml:space="preserve">1.14. Futbolo maniežas  (Beržų g.)  </t>
  </si>
  <si>
    <t>1.16. Liepų al. 4, lengvosios atletikos maniežai, 2 pastatai  (MANIEŽAI), pastatas – maniežas, unikalus Nr. 2796-1025-2033, plotas 5566,5 kv. m, likutinė vertė 2 722 235,22 Eur (sudaroma konkrečių patalpų panaudos sutartis su Panevėžio sporto centru), pastatas – maniežas, unikalus Nr. 2796-1025-2022, likutinė vertė 852 044,92 Eur,  1353,4 kv. m (sudaroma konkrečių patalpų panaudos sutartis su Panevėžio sporto centru), pastatas – garažas, unikalus Nr. 4400-2149-8262, plotas  131,07 kv. m, likutinė vertė 6 213,70 Eur. Perduodama iš Panevėžio sporto centro.</t>
  </si>
  <si>
    <t>1.17. Topolių al. 12, Savivaldybės administracija patikėjimo teise valdo 794,74 kv. m administracinio pastato, unikalus Nr. 2795-8014-4012, bendras plotas 574,49 kv. m, likutinė vertė 47 885,07 Eur;  pastatas – ūkinis pastatas, unikalus Nr. 2795-8014-4020, 1166,17 kv. m,  pastatas – ūkinis pastatas, unikalus Nr. 2795-8014-4042, užstatytas plotas 168,00 kv. m, pastatas – ūkinis pastatas, unikalus Nr. 2795-8014-4031. PŠC – 343,98 kv. m, PPT – 455,57 kv. m. Visas pastatas atiduodamas valdyti patikėjimo teise. Sudaromos panaudos sutartys  su PPT ir PŠC, pastato likutinė vertė 47 885,07 Eur, priestato likutinė vertė 10536,10 Eur, žemės sklypas, unikalus Nr. 4400-5278-5814.</t>
  </si>
  <si>
    <t>1.18. Panevėžio autobusų stoties požeminė aikštelė, likutinė vertė 8 383 733,44 Eur</t>
  </si>
  <si>
    <t>1. Tarybos sprendimas Dėl objekto perdavimo priežiūrai PNTVC po statybos užbaigimo</t>
  </si>
  <si>
    <t>Panevėžio nekilnojamojo turto valdymo centro su turto valdymu ir priežiūra susijęs veiksmų planas</t>
  </si>
  <si>
    <t>1.1.  Taikos al. 11, pastatas mokykla, unikalus objekto kodas 2797-0005-4014, bendras plotas 6105,70 kv. m, perduodamų iš Panevėžio sporto cento patalpų plotas 2505,18 kv. m, likutinė turto vertė 64 753,38 Eur (sudaroma konkrečių patalpų panaudos sutartis su Panevėžio sporto centru). Perduodamų iš Panevėžio miesto savivaldybės patalpų plotas 3637,77 kv. m, likutinė turto vertė 111 558,16 Eur. Kiti inžineriniai statiniai – stadionas, kiti inžineriniai statiniai – kiemo aikštelė, likutinė vertė 0,00 Eur. Žemės sklypas, unikalus Nr. 4400-3222-0374</t>
  </si>
  <si>
    <t>1.3. Rankinio sporto salė Durpyno g. 3A, pastatas – sporto salė, unikalus objekto kodas 2796-0015-0017, bendras plotas 1987,28 kv. m, likutinė vertė 103 627,96 Eur, 5134/10000 administracinio pastato, unikalus objekto kodas 2796-0015-0039, bendras plotas 108,45 kv. m, likutinė turto vertė 3 084,89 Eur. Perduodama iš Panevėžio sporto centro.</t>
  </si>
  <si>
    <t>1.4. Rubikių sporto bazė. Dviračių bazė Anykščių r. Šiaulių g. 3. Plotas 133,38 kv. m,  pastatas – gyvenamasis namas, unikalus Nr. 3495-5010-7010, bendras plotas 189,63 kv. m, pastatas – pirtis, unikalus Nr. 3495-5010-7022, užstatytas plotas 12 kv. m, pastatas – ūkinis pastatas, unikalus Nr. 3495-5010-7030, užstatytas plotas 18 kv. m, likutinė vertė 1 Eur,  pastatas – ūkinis pastatas, unikalus Nr. 3495-5010-7041, užstatytas plotas 31 kv. m, likutinė vertė 1 Eur,  kiti inžineriniai statiniai –  kiemo statiniai, unikalus Nr. 3495-5010-7052 (Nekilnojamojo turto kadastro duomenų byloje Nr. 17962), perduodama iš Panevėžio sporto centro</t>
  </si>
  <si>
    <t xml:space="preserve">1.6. V. Variakojo sporto kompleksas Elektros g. 11, unikalus objekto kodas 2795-6002-8012, bendras plotas 876,77 kv. m, likutinė vertė 15 777,78 Eur (2 šachmatų salės, stalo teniso salė, biliardo salė, sporto muziejus). Perduodama iš Panevėžio sporto centro. </t>
  </si>
  <si>
    <t>1.11. Smėlynės g. 2B (VšĮ Futbolo akademijos panaudos sutartis)  žemės sklypas, unikalus Nr. 4400-0958-8174, pastatas – kontrolės postas, unikalus Nr. 2797-8008-0029, bendras plotas 28,29 kv. m, pastatas – administracinis, unikalus Nr. 2797-8008-0018, bendras plotas 443,26 kv. m, sporto inžineriniai statiniai – futbolo aikštė, unikalus Nr. 4400-5395-0102, plotas 10 222,35 kv. m, sporto inžineriniai statiniai – minifutbolo aikštė, unikalus Nr. 4400-5395-0124, plotas 1640,47 kv. m, kiti inžineriniai statiniai – takas, unikalus Nr. 4400-5396-4575, kiti inžineriniai statiniai – tvora. Perduodama iš Panevėžio miesto savivaldybės. Likutinė vertė 0 Eur.</t>
  </si>
  <si>
    <t>1.12. Elektronikos g. 12-1, negyvenamoji patalpa – sporto salė, unikalus Nr. 2798-2007-5793:0001, 1908,42 kv. m plotas, likutinė vertė sporto salės 490 167,25 Eur,  pastatas – tribūna, Elektronikos g. 12, unikalus Nr. 2798-2007-5850, 108,34 kv. m plotas, kiti inžineriniai statiniai – kiemo statiniai (teniso kortai, futbolo aikštė, aikštelė, tvora). Kitos patalpos apie 750 kv. m, stadionas 6 624 kv. m, sporto salė 1 133 kv. m. Turtas perduodamas iš Panevėžio miesto savivaldybės. Panaudos sutartis VšĮ futbolo akademija „Panevėžys“</t>
  </si>
  <si>
    <t>1.15. Šermukšnių g. 31A-1, negyvenamoji patalpa – sporto salė, unikalus Nr. 4400-5392-0657:8393, 1000,14 kv. m, nuosavybė Panevėžio miesto savivaldybės, panaudos sutartis VšĮ futbolo akademija „Panevėžys“, likutinė vertė 2086,74 Eur, žemės sklypas, unikalus Nr. 4400-2154-0408, Šermukšnių g. 31A</t>
  </si>
  <si>
    <r>
      <t>1. Tarybos sprendimas dėl objekto perdavimo</t>
    </r>
    <r>
      <rPr>
        <i/>
        <sz val="12"/>
        <rFont val="Times New Roman"/>
        <family val="1"/>
        <charset val="186"/>
      </rPr>
      <t xml:space="preserve"> – </t>
    </r>
    <r>
      <rPr>
        <sz val="12"/>
        <rFont val="Times New Roman"/>
        <family val="1"/>
        <charset val="186"/>
      </rPr>
      <t>patikėjimo teise PNTVC nuo 2025 01 01</t>
    </r>
  </si>
  <si>
    <t>2. Tarybos sprendimas dėl įkainių šiame objekte – naujų įkainių tvirtinimas PMS Taryboje</t>
  </si>
  <si>
    <r>
      <t>1. Tarybos sprendimas dėl objekto perdavimo –</t>
    </r>
    <r>
      <rPr>
        <i/>
        <sz val="12"/>
        <rFont val="Times New Roman"/>
        <family val="1"/>
        <charset val="186"/>
      </rPr>
      <t xml:space="preserve"> </t>
    </r>
    <r>
      <rPr>
        <sz val="12"/>
        <rFont val="Times New Roman"/>
        <family val="1"/>
        <charset val="186"/>
      </rPr>
      <t>patikėjimo teise PNTVC nuo 2025 01 01</t>
    </r>
  </si>
  <si>
    <t>2. Tarybos sprendimas dėl įkainių šiame objekte – įkainių PMS Taryboje tvirtinimas</t>
  </si>
  <si>
    <r>
      <t>1. Tarybos sprendimas dėl objekto perdavimo –</t>
    </r>
    <r>
      <rPr>
        <i/>
        <sz val="12"/>
        <rFont val="Times New Roman"/>
        <family val="1"/>
        <charset val="186"/>
      </rPr>
      <t xml:space="preserve"> </t>
    </r>
    <r>
      <rPr>
        <sz val="12"/>
        <rFont val="Times New Roman"/>
        <family val="1"/>
        <charset val="186"/>
      </rPr>
      <t>patikėjimo teise PNTVC nuo 2025 07 01</t>
    </r>
  </si>
  <si>
    <t>2. Tarybos sprendimas dėl įkainių šiame objekte</t>
  </si>
  <si>
    <r>
      <t>1. Tarybos sprendimas dėl objekto perdavimo –</t>
    </r>
    <r>
      <rPr>
        <i/>
        <sz val="12"/>
        <rFont val="Times New Roman"/>
        <family val="1"/>
        <charset val="186"/>
      </rPr>
      <t xml:space="preserve"> </t>
    </r>
    <r>
      <rPr>
        <sz val="12"/>
        <rFont val="Times New Roman"/>
        <family val="1"/>
        <charset val="186"/>
      </rPr>
      <t>patikėjimo teise PNTVC po statybos darbų užbaigimo</t>
    </r>
  </si>
  <si>
    <t xml:space="preserve">1. Dėl objekto perdavimo – priežiūros sutartis 2025 01 01, patikėjimo teise PNTVC nuo 2025 07 01 </t>
  </si>
  <si>
    <t>Tarybos sprendimas dėl įkainių šiame objekte</t>
  </si>
  <si>
    <t>1. Tarybos sprendimas dėl objekto perdavimo patikėjimo teise PNTVC nuo 2025 01 01</t>
  </si>
  <si>
    <t xml:space="preserve">2. Tarybos sprendimas dėl įkainių šiame objekte – įkainių tvirtinimas PMS Taryboje </t>
  </si>
  <si>
    <t>Nuo 2026 01 01</t>
  </si>
  <si>
    <t>1. Tarybos sprendimas dėl objekto perdavimo patikėjimo teise</t>
  </si>
  <si>
    <t>1. Tarybos sprendimas dėl objekto perdavimo patikėjimo teise PNTVC nuo statybos darbų užbaigimo</t>
  </si>
  <si>
    <t>2. Tarybos sprendimas dėl įkainių šiame objekte po statybų užbaigimo 2025 08 01</t>
  </si>
  <si>
    <t xml:space="preserve">1. Tarybos sprendimas dėl objekto perdavimo patikėjimo teise </t>
  </si>
  <si>
    <t xml:space="preserve">2. Tarybos sprendimas dėl įkainių šiame objekte </t>
  </si>
  <si>
    <t xml:space="preserve">1. Tarybos sprendimas dėl objekto perdavimo patikėjimo teise PNTVC nuo 2025 01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</si>
</sst>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2"/>
      <color theme="1"/>
      <name val="Calibri"/>
      <family val="2"/>
      <charset val="186"/>
      <scheme val="minor"/>
    </font>
    <font>
      <b/>
      <sz val="12"/>
      <name val="Times New Roman"/>
      <family val="1"/>
      <charset val="186"/>
    </font>
    <font>
      <b/>
      <sz val="11"/>
      <name val="Calibri"/>
      <family val="2"/>
      <charset val="186"/>
      <scheme val="minor"/>
    </font>
    <font>
      <sz val="12"/>
      <color rgb="FFFF0000"/>
      <name val="Times New Roman"/>
      <family val="1"/>
      <charset val="186"/>
    </font>
    <font>
      <b/>
      <sz val="12"/>
      <color rgb="FF00B050"/>
      <name val="Times New Roman"/>
      <family val="1"/>
      <charset val="186"/>
    </font>
    <font>
      <sz val="8"/>
      <name val="Calibri"/>
      <family val="2"/>
      <scheme val="minor"/>
    </font>
    <font>
      <i/>
      <sz val="12"/>
      <color rgb="FF00B0F0"/>
      <name val="Times New Roman"/>
      <family val="1"/>
      <charset val="186"/>
    </font>
    <font>
      <b/>
      <sz val="11"/>
      <color theme="1"/>
      <name val="Calibri"/>
      <family val="2"/>
      <scheme val="minor"/>
    </font>
    <font>
      <b/>
      <sz val="11"/>
      <name val="Times New Roman"/>
      <family val="1"/>
      <charset val="186"/>
    </font>
    <font>
      <sz val="11"/>
      <name val="Calibri"/>
      <family val="2"/>
      <scheme val="minor"/>
    </font>
    <font>
      <b/>
      <i/>
      <sz val="12"/>
      <name val="Times New Roman"/>
      <family val="1"/>
      <charset val="186"/>
    </font>
    <font>
      <i/>
      <sz val="12"/>
      <name val="Times New Roman"/>
      <family val="1"/>
      <charset val="186"/>
    </font>
    <font>
      <b/>
      <sz val="12"/>
      <color theme="1"/>
      <name val="Times"/>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0">
    <xf numFmtId="0" fontId="0" fillId="0" borderId="0" xfId="0"/>
    <xf numFmtId="0" fontId="2" fillId="0" borderId="0" xfId="0" applyFont="1"/>
    <xf numFmtId="0" fontId="0" fillId="0" borderId="0" xfId="0"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3" fillId="2" borderId="10" xfId="0" applyFont="1" applyFill="1"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xf numFmtId="0" fontId="2" fillId="0" borderId="8" xfId="0" applyFont="1" applyBorder="1" applyAlignment="1">
      <alignment horizontal="center"/>
    </xf>
    <xf numFmtId="0" fontId="2" fillId="0" borderId="10" xfId="0" applyFont="1" applyBorder="1" applyAlignment="1">
      <alignment horizontal="center"/>
    </xf>
    <xf numFmtId="0" fontId="0" fillId="2" borderId="8" xfId="0" applyFill="1" applyBorder="1"/>
    <xf numFmtId="0" fontId="3" fillId="2" borderId="10"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vertical="center"/>
    </xf>
    <xf numFmtId="0" fontId="2" fillId="2" borderId="10" xfId="0" applyFont="1" applyFill="1" applyBorder="1" applyAlignment="1">
      <alignment wrapText="1"/>
    </xf>
    <xf numFmtId="0" fontId="2" fillId="2" borderId="10" xfId="0" applyFont="1" applyFill="1" applyBorder="1" applyAlignment="1">
      <alignment vertical="center" wrapText="1"/>
    </xf>
    <xf numFmtId="0" fontId="2" fillId="0" borderId="17" xfId="0" applyFont="1" applyBorder="1" applyAlignment="1">
      <alignment horizontal="center" vertical="center"/>
    </xf>
    <xf numFmtId="0" fontId="2" fillId="2" borderId="6" xfId="0" applyFont="1" applyFill="1" applyBorder="1" applyAlignment="1">
      <alignment wrapText="1"/>
    </xf>
    <xf numFmtId="0" fontId="2" fillId="2" borderId="15" xfId="0" applyFont="1" applyFill="1" applyBorder="1" applyAlignment="1">
      <alignment horizontal="center" vertical="center" wrapText="1"/>
    </xf>
    <xf numFmtId="0" fontId="2" fillId="2" borderId="20" xfId="0" applyFont="1" applyFill="1" applyBorder="1" applyAlignment="1">
      <alignment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13" xfId="0" applyFont="1" applyFill="1" applyBorder="1" applyAlignment="1">
      <alignment vertical="center"/>
    </xf>
    <xf numFmtId="0" fontId="0" fillId="2" borderId="13" xfId="0" applyFill="1" applyBorder="1"/>
    <xf numFmtId="0" fontId="0" fillId="2" borderId="5" xfId="0" applyFill="1" applyBorder="1"/>
    <xf numFmtId="0" fontId="2" fillId="2" borderId="4" xfId="0" applyFont="1" applyFill="1" applyBorder="1"/>
    <xf numFmtId="0" fontId="2" fillId="2" borderId="8" xfId="0" applyFont="1" applyFill="1" applyBorder="1" applyAlignment="1">
      <alignment wrapText="1"/>
    </xf>
    <xf numFmtId="0" fontId="2" fillId="0" borderId="9" xfId="0" applyFont="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4"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0" fillId="2" borderId="0" xfId="0" applyFill="1"/>
    <xf numFmtId="0" fontId="0" fillId="2" borderId="11" xfId="0" applyFill="1" applyBorder="1"/>
    <xf numFmtId="0" fontId="2" fillId="2" borderId="22" xfId="0" applyFont="1" applyFill="1" applyBorder="1" applyAlignment="1">
      <alignment horizontal="center" vertical="center" wrapText="1"/>
    </xf>
    <xf numFmtId="0" fontId="0" fillId="2" borderId="23" xfId="0" applyFill="1" applyBorder="1"/>
    <xf numFmtId="0" fontId="0" fillId="2" borderId="19" xfId="0" applyFill="1" applyBorder="1"/>
    <xf numFmtId="0" fontId="0" fillId="2" borderId="9" xfId="0" applyFill="1" applyBorder="1"/>
    <xf numFmtId="0" fontId="2" fillId="0" borderId="22"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1" xfId="0"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7"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xf>
    <xf numFmtId="0" fontId="0" fillId="7" borderId="0" xfId="0" applyFill="1"/>
    <xf numFmtId="0" fontId="12" fillId="2" borderId="10" xfId="0" applyFont="1" applyFill="1" applyBorder="1" applyAlignment="1">
      <alignment wrapText="1"/>
    </xf>
    <xf numFmtId="0" fontId="2" fillId="0" borderId="25" xfId="0" applyFont="1" applyBorder="1" applyAlignment="1">
      <alignment horizontal="center" vertical="center"/>
    </xf>
    <xf numFmtId="0" fontId="2" fillId="2" borderId="3" xfId="0" applyFont="1" applyFill="1" applyBorder="1" applyAlignment="1">
      <alignment horizontal="center" vertical="center" wrapText="1"/>
    </xf>
    <xf numFmtId="0" fontId="4" fillId="0" borderId="7"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0" xfId="0" applyFont="1" applyBorder="1" applyAlignment="1">
      <alignment horizontal="center" vertical="center"/>
    </xf>
    <xf numFmtId="1" fontId="2"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1" fontId="2" fillId="0" borderId="4" xfId="0" applyNumberFormat="1" applyFont="1" applyBorder="1" applyAlignment="1">
      <alignment horizontal="center" vertical="center"/>
    </xf>
    <xf numFmtId="0" fontId="4" fillId="0" borderId="6" xfId="0" applyFont="1" applyBorder="1" applyAlignment="1">
      <alignment horizontal="left" vertical="center" wrapText="1"/>
    </xf>
    <xf numFmtId="1" fontId="2" fillId="2" borderId="6" xfId="0" applyNumberFormat="1" applyFont="1" applyFill="1" applyBorder="1" applyAlignment="1">
      <alignment horizontal="center" vertical="center"/>
    </xf>
    <xf numFmtId="0" fontId="0" fillId="2" borderId="14" xfId="0" applyFill="1" applyBorder="1"/>
    <xf numFmtId="0" fontId="3" fillId="2" borderId="5" xfId="0" applyFont="1" applyFill="1" applyBorder="1"/>
    <xf numFmtId="0" fontId="2" fillId="2" borderId="5" xfId="0" applyFont="1" applyFill="1" applyBorder="1"/>
    <xf numFmtId="0" fontId="0" fillId="2" borderId="13" xfId="0" applyFill="1" applyBorder="1" applyAlignment="1">
      <alignment horizontal="center" vertical="center"/>
    </xf>
    <xf numFmtId="0" fontId="2" fillId="2" borderId="11" xfId="0" applyFont="1" applyFill="1" applyBorder="1" applyAlignment="1">
      <alignment horizontal="center"/>
    </xf>
    <xf numFmtId="0" fontId="0" fillId="2" borderId="11" xfId="0" applyFill="1" applyBorder="1" applyAlignment="1">
      <alignment horizontal="center" vertical="center"/>
    </xf>
    <xf numFmtId="1"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 fontId="7" fillId="4" borderId="1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8" xfId="0" applyFont="1" applyBorder="1" applyAlignment="1">
      <alignment horizontal="center" vertical="center"/>
    </xf>
    <xf numFmtId="0" fontId="2" fillId="4" borderId="19" xfId="0" applyFont="1" applyFill="1" applyBorder="1" applyAlignment="1">
      <alignment horizontal="center" vertical="center"/>
    </xf>
    <xf numFmtId="0" fontId="7" fillId="4" borderId="19" xfId="0" applyFont="1" applyFill="1" applyBorder="1" applyAlignment="1">
      <alignment horizontal="center" vertical="center"/>
    </xf>
    <xf numFmtId="1" fontId="4" fillId="0" borderId="4" xfId="0" applyNumberFormat="1" applyFont="1" applyBorder="1" applyAlignment="1">
      <alignment horizontal="center" vertical="center"/>
    </xf>
    <xf numFmtId="0" fontId="4" fillId="0" borderId="14" xfId="0" applyFont="1" applyBorder="1" applyAlignment="1">
      <alignment horizontal="center" vertical="center"/>
    </xf>
    <xf numFmtId="1" fontId="4" fillId="0" borderId="6"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2" borderId="11"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0" borderId="8" xfId="0" applyNumberFormat="1" applyFont="1" applyBorder="1" applyAlignment="1">
      <alignment horizontal="center" vertical="center"/>
    </xf>
    <xf numFmtId="1" fontId="2" fillId="2" borderId="5"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1" fontId="4"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1" fontId="2" fillId="0" borderId="20" xfId="0" applyNumberFormat="1" applyFont="1" applyBorder="1" applyAlignment="1">
      <alignment horizontal="center" vertical="center"/>
    </xf>
    <xf numFmtId="0" fontId="2" fillId="2" borderId="4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1" xfId="0" applyFont="1" applyBorder="1" applyAlignment="1">
      <alignment horizontal="center" vertical="center"/>
    </xf>
    <xf numFmtId="1" fontId="4"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0" borderId="25" xfId="0" applyFont="1" applyBorder="1" applyAlignment="1">
      <alignment horizontal="center" vertical="center"/>
    </xf>
    <xf numFmtId="0" fontId="4" fillId="2" borderId="20" xfId="0" applyFont="1" applyFill="1" applyBorder="1" applyAlignment="1">
      <alignment horizontal="center" vertical="center"/>
    </xf>
    <xf numFmtId="0" fontId="2" fillId="0" borderId="20" xfId="0" applyFont="1" applyBorder="1" applyAlignment="1">
      <alignment horizontal="left" vertical="center" wrapText="1"/>
    </xf>
    <xf numFmtId="0" fontId="15" fillId="0" borderId="9" xfId="0" applyFont="1" applyBorder="1" applyAlignment="1">
      <alignment horizontal="center" vertical="center" wrapText="1"/>
    </xf>
    <xf numFmtId="0" fontId="4" fillId="2" borderId="6" xfId="0" applyFont="1" applyFill="1" applyBorder="1" applyAlignment="1">
      <alignment horizontal="center" vertical="center"/>
    </xf>
    <xf numFmtId="0" fontId="15" fillId="0" borderId="6" xfId="0" applyFont="1" applyBorder="1" applyAlignment="1">
      <alignment horizontal="center" vertical="center" wrapText="1"/>
    </xf>
    <xf numFmtId="0" fontId="2" fillId="0" borderId="42" xfId="0" applyFont="1" applyBorder="1" applyAlignment="1">
      <alignment horizontal="center" vertical="center"/>
    </xf>
    <xf numFmtId="0" fontId="2" fillId="0" borderId="46" xfId="0" applyFont="1" applyBorder="1" applyAlignment="1">
      <alignment horizontal="left" vertical="top"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3" fillId="2" borderId="27" xfId="0" applyFont="1" applyFill="1" applyBorder="1" applyAlignment="1">
      <alignment horizontal="left" wrapText="1"/>
    </xf>
    <xf numFmtId="0" fontId="2" fillId="0" borderId="21" xfId="0" applyFont="1" applyBorder="1" applyAlignment="1">
      <alignment horizontal="left" vertical="center" wrapText="1"/>
    </xf>
    <xf numFmtId="0" fontId="2" fillId="2" borderId="21" xfId="0" applyFont="1" applyFill="1" applyBorder="1" applyAlignment="1">
      <alignment horizontal="center" vertical="center"/>
    </xf>
    <xf numFmtId="0" fontId="4" fillId="2" borderId="21" xfId="0" applyFont="1" applyFill="1" applyBorder="1" applyAlignment="1">
      <alignment horizontal="center" vertical="center"/>
    </xf>
    <xf numFmtId="1" fontId="2" fillId="2"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2" fillId="0" borderId="21" xfId="0" applyNumberFormat="1" applyFont="1" applyBorder="1" applyAlignment="1">
      <alignment horizontal="center" vertical="center"/>
    </xf>
    <xf numFmtId="0" fontId="2" fillId="0" borderId="28" xfId="0" applyFont="1" applyBorder="1" applyAlignment="1">
      <alignment horizontal="center" vertical="center"/>
    </xf>
    <xf numFmtId="0" fontId="3" fillId="2" borderId="30" xfId="0" applyFont="1" applyFill="1" applyBorder="1" applyAlignment="1">
      <alignment horizontal="left" wrapText="1"/>
    </xf>
    <xf numFmtId="0" fontId="2" fillId="0" borderId="34" xfId="0" applyFont="1" applyBorder="1" applyAlignment="1">
      <alignment horizontal="center" vertical="center"/>
    </xf>
    <xf numFmtId="0" fontId="3" fillId="2" borderId="29" xfId="0" applyFont="1" applyFill="1" applyBorder="1" applyAlignment="1">
      <alignment horizontal="left" wrapText="1"/>
    </xf>
    <xf numFmtId="1" fontId="2" fillId="2" borderId="20"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center"/>
    </xf>
    <xf numFmtId="0" fontId="3" fillId="2" borderId="43" xfId="0" applyFont="1" applyFill="1" applyBorder="1" applyAlignment="1">
      <alignment horizontal="left" vertical="center" wrapText="1"/>
    </xf>
    <xf numFmtId="0" fontId="0" fillId="0" borderId="31" xfId="0" applyBorder="1"/>
    <xf numFmtId="0" fontId="2" fillId="2" borderId="31" xfId="0" applyFont="1" applyFill="1" applyBorder="1" applyAlignment="1">
      <alignment horizontal="center" vertical="center" wrapText="1"/>
    </xf>
    <xf numFmtId="0" fontId="0" fillId="0" borderId="45" xfId="0" applyBorder="1"/>
    <xf numFmtId="0" fontId="3" fillId="2" borderId="6" xfId="0" applyFont="1" applyFill="1" applyBorder="1" applyAlignment="1">
      <alignment vertical="center"/>
    </xf>
    <xf numFmtId="0" fontId="3" fillId="2" borderId="7" xfId="0" applyFont="1" applyFill="1" applyBorder="1" applyAlignment="1">
      <alignment vertical="center"/>
    </xf>
    <xf numFmtId="0" fontId="2" fillId="2" borderId="21" xfId="0" applyFont="1" applyFill="1" applyBorder="1" applyAlignment="1">
      <alignment horizontal="center" vertical="center" wrapText="1"/>
    </xf>
    <xf numFmtId="0" fontId="2" fillId="2" borderId="4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0" borderId="31" xfId="0" applyFont="1" applyBorder="1" applyAlignment="1">
      <alignment horizontal="center"/>
    </xf>
    <xf numFmtId="0" fontId="3" fillId="2" borderId="52" xfId="0" applyFont="1" applyFill="1" applyBorder="1" applyAlignment="1">
      <alignment vertical="center"/>
    </xf>
    <xf numFmtId="0" fontId="2" fillId="2" borderId="46" xfId="0" applyFont="1" applyFill="1" applyBorder="1" applyAlignment="1">
      <alignment wrapText="1"/>
    </xf>
    <xf numFmtId="0" fontId="2" fillId="2" borderId="44" xfId="0" applyFont="1" applyFill="1" applyBorder="1" applyAlignment="1">
      <alignment wrapText="1"/>
    </xf>
    <xf numFmtId="0" fontId="0" fillId="0" borderId="25" xfId="0" applyBorder="1"/>
    <xf numFmtId="0" fontId="3" fillId="2" borderId="48" xfId="0" applyFont="1" applyFill="1" applyBorder="1" applyAlignment="1">
      <alignment vertical="center"/>
    </xf>
    <xf numFmtId="0" fontId="0" fillId="0" borderId="38" xfId="0" applyBorder="1"/>
    <xf numFmtId="0" fontId="2" fillId="2" borderId="34" xfId="0" applyFont="1" applyFill="1" applyBorder="1" applyAlignment="1">
      <alignment horizontal="center" vertical="center"/>
    </xf>
    <xf numFmtId="0" fontId="2" fillId="2" borderId="43" xfId="0" applyFont="1" applyFill="1" applyBorder="1" applyAlignment="1">
      <alignment wrapText="1"/>
    </xf>
    <xf numFmtId="0" fontId="2" fillId="2" borderId="50" xfId="0" applyFont="1" applyFill="1" applyBorder="1" applyAlignment="1">
      <alignment horizontal="center" vertical="center"/>
    </xf>
    <xf numFmtId="0" fontId="2" fillId="0" borderId="51" xfId="0" applyFont="1" applyBorder="1" applyAlignment="1">
      <alignment horizontal="left" vertical="center" wrapText="1"/>
    </xf>
    <xf numFmtId="0" fontId="5" fillId="5" borderId="11" xfId="0" applyFont="1" applyFill="1" applyBorder="1" applyAlignment="1">
      <alignment horizontal="left" wrapText="1"/>
    </xf>
    <xf numFmtId="0" fontId="3" fillId="2" borderId="53" xfId="0" applyFont="1" applyFill="1" applyBorder="1" applyAlignment="1">
      <alignment vertical="center"/>
    </xf>
    <xf numFmtId="0" fontId="2" fillId="2" borderId="3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0" borderId="42" xfId="0" applyBorder="1"/>
    <xf numFmtId="0" fontId="2" fillId="2" borderId="29" xfId="0" applyFont="1" applyFill="1" applyBorder="1" applyAlignment="1">
      <alignment wrapText="1"/>
    </xf>
    <xf numFmtId="0" fontId="2" fillId="2" borderId="30" xfId="0" applyFont="1" applyFill="1" applyBorder="1" applyAlignment="1">
      <alignment wrapText="1"/>
    </xf>
    <xf numFmtId="0" fontId="4" fillId="2" borderId="20" xfId="0" applyFont="1" applyFill="1" applyBorder="1" applyAlignment="1">
      <alignment horizontal="center" vertical="center" wrapText="1"/>
    </xf>
    <xf numFmtId="0" fontId="4" fillId="2" borderId="45" xfId="0" applyFont="1" applyFill="1" applyBorder="1" applyAlignment="1">
      <alignment horizontal="center" vertical="center"/>
    </xf>
    <xf numFmtId="0" fontId="3" fillId="2" borderId="29" xfId="0" applyFont="1" applyFill="1" applyBorder="1" applyAlignment="1">
      <alignment vertical="top" wrapText="1"/>
    </xf>
    <xf numFmtId="0" fontId="2" fillId="2" borderId="20" xfId="0" applyFont="1" applyFill="1" applyBorder="1" applyAlignment="1">
      <alignment vertical="center" wrapText="1"/>
    </xf>
    <xf numFmtId="0" fontId="6" fillId="2" borderId="45" xfId="0" applyFont="1" applyFill="1" applyBorder="1" applyAlignment="1">
      <alignment horizontal="center" vertical="center" wrapText="1"/>
    </xf>
    <xf numFmtId="0" fontId="0" fillId="0" borderId="37" xfId="0" applyBorder="1"/>
    <xf numFmtId="0" fontId="0" fillId="2" borderId="23" xfId="0" applyFill="1" applyBorder="1" applyAlignment="1">
      <alignment horizontal="center" vertical="center"/>
    </xf>
    <xf numFmtId="0" fontId="2" fillId="2" borderId="45" xfId="0" applyFont="1" applyFill="1" applyBorder="1" applyAlignment="1">
      <alignment horizontal="center" vertical="center" wrapText="1"/>
    </xf>
    <xf numFmtId="0" fontId="2" fillId="0" borderId="32" xfId="0" applyFont="1" applyBorder="1" applyAlignment="1">
      <alignment horizontal="center" vertical="center"/>
    </xf>
    <xf numFmtId="0" fontId="2" fillId="2" borderId="28" xfId="0" applyFont="1" applyFill="1" applyBorder="1" applyAlignment="1">
      <alignment horizontal="center" vertical="center" wrapText="1"/>
    </xf>
    <xf numFmtId="0" fontId="4" fillId="2" borderId="44" xfId="0" applyFont="1" applyFill="1" applyBorder="1" applyAlignment="1">
      <alignment wrapText="1"/>
    </xf>
    <xf numFmtId="0" fontId="4" fillId="2" borderId="18" xfId="0" applyFont="1" applyFill="1" applyBorder="1" applyAlignment="1">
      <alignment horizontal="center" vertical="center" wrapText="1"/>
    </xf>
    <xf numFmtId="0" fontId="4" fillId="0" borderId="18" xfId="0" applyFont="1" applyBorder="1" applyAlignment="1">
      <alignment horizontal="center" vertical="center"/>
    </xf>
    <xf numFmtId="0" fontId="4" fillId="2" borderId="43"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30" xfId="0" applyFont="1" applyFill="1" applyBorder="1" applyAlignment="1">
      <alignment vertical="center"/>
    </xf>
    <xf numFmtId="0" fontId="2" fillId="2" borderId="25" xfId="0" applyFont="1" applyFill="1" applyBorder="1" applyAlignment="1">
      <alignment horizontal="center" vertical="center"/>
    </xf>
    <xf numFmtId="14" fontId="4" fillId="0" borderId="10"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6" xfId="0" applyNumberFormat="1"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2" fillId="0" borderId="6" xfId="0" applyFont="1" applyBorder="1" applyAlignment="1">
      <alignment horizontal="left" vertical="top" wrapText="1"/>
    </xf>
    <xf numFmtId="0" fontId="2" fillId="2" borderId="32" xfId="0" applyFont="1" applyFill="1" applyBorder="1" applyAlignment="1">
      <alignment horizontal="center" vertical="center"/>
    </xf>
    <xf numFmtId="0" fontId="5" fillId="4" borderId="26" xfId="0" applyFont="1" applyFill="1" applyBorder="1" applyAlignment="1">
      <alignment horizontal="center" vertical="top" wrapText="1"/>
    </xf>
    <xf numFmtId="0" fontId="3" fillId="4" borderId="19" xfId="0" applyFont="1" applyFill="1" applyBorder="1" applyAlignment="1">
      <alignment horizontal="right" wrapText="1"/>
    </xf>
    <xf numFmtId="0" fontId="1" fillId="0" borderId="0" xfId="0" applyFont="1" applyAlignment="1">
      <alignment horizontal="center"/>
    </xf>
    <xf numFmtId="0" fontId="16" fillId="0" borderId="41" xfId="0" applyFont="1" applyBorder="1" applyAlignment="1">
      <alignment horizontal="left" vertical="top" wrapText="1"/>
    </xf>
    <xf numFmtId="0" fontId="4" fillId="0" borderId="25"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2" fillId="2" borderId="39"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7"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11" xfId="0" applyBorder="1"/>
    <xf numFmtId="0" fontId="3" fillId="2" borderId="0" xfId="0" applyFont="1" applyFill="1" applyAlignment="1">
      <alignment vertical="center"/>
    </xf>
    <xf numFmtId="0" fontId="2" fillId="0" borderId="0" xfId="0" applyFont="1" applyAlignment="1">
      <alignment horizontal="center" vertical="center"/>
    </xf>
    <xf numFmtId="0" fontId="0" fillId="0" borderId="14" xfId="0" applyBorder="1"/>
    <xf numFmtId="0" fontId="16" fillId="0" borderId="30" xfId="0" applyFont="1" applyBorder="1" applyAlignment="1">
      <alignment horizontal="left" vertical="top" wrapText="1"/>
    </xf>
    <xf numFmtId="0" fontId="2" fillId="0" borderId="39" xfId="0" applyFont="1" applyBorder="1" applyAlignment="1">
      <alignment horizontal="center" vertical="center"/>
    </xf>
    <xf numFmtId="0" fontId="2" fillId="2" borderId="0" xfId="0" applyFont="1" applyFill="1" applyAlignment="1">
      <alignment horizontal="center"/>
    </xf>
    <xf numFmtId="0" fontId="7" fillId="6" borderId="11" xfId="0" applyFont="1" applyFill="1" applyBorder="1" applyAlignment="1">
      <alignment horizontal="center" vertical="center" wrapText="1"/>
    </xf>
    <xf numFmtId="0" fontId="9" fillId="0" borderId="0" xfId="0" applyFont="1" applyAlignment="1">
      <alignment horizontal="center" vertical="center"/>
    </xf>
    <xf numFmtId="0" fontId="4" fillId="2" borderId="57" xfId="0" applyFont="1" applyFill="1" applyBorder="1" applyAlignment="1">
      <alignment horizontal="center" vertical="center"/>
    </xf>
    <xf numFmtId="0" fontId="3" fillId="2" borderId="0" xfId="0" applyFont="1" applyFill="1"/>
    <xf numFmtId="0" fontId="2" fillId="2" borderId="0" xfId="0" applyFont="1" applyFill="1"/>
    <xf numFmtId="0" fontId="0" fillId="2" borderId="9" xfId="0" applyFill="1" applyBorder="1" applyAlignment="1">
      <alignment horizontal="center" vertical="center"/>
    </xf>
    <xf numFmtId="0" fontId="4" fillId="2" borderId="40" xfId="0" applyFont="1" applyFill="1" applyBorder="1" applyAlignment="1">
      <alignment horizontal="left" vertical="center" wrapText="1"/>
    </xf>
    <xf numFmtId="0" fontId="3" fillId="2" borderId="9" xfId="0" applyFont="1" applyFill="1" applyBorder="1"/>
    <xf numFmtId="0" fontId="3" fillId="2" borderId="5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8" fillId="2" borderId="0" xfId="0" applyFont="1" applyFill="1" applyAlignment="1">
      <alignment horizontal="left" vertical="center"/>
    </xf>
    <xf numFmtId="0" fontId="2" fillId="2" borderId="0" xfId="0" applyFont="1" applyFill="1" applyAlignment="1">
      <alignment wrapText="1"/>
    </xf>
    <xf numFmtId="0" fontId="3" fillId="2" borderId="0" xfId="0" applyFont="1" applyFill="1"/>
    <xf numFmtId="0" fontId="3" fillId="2" borderId="9" xfId="0" applyFont="1" applyFill="1" applyBorder="1"/>
    <xf numFmtId="0" fontId="3" fillId="2" borderId="25" xfId="0" applyFont="1" applyFill="1" applyBorder="1" applyAlignment="1">
      <alignment horizontal="center" vertical="center" wrapText="1"/>
    </xf>
    <xf numFmtId="0" fontId="13" fillId="0" borderId="20"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7" fillId="2" borderId="56"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0" borderId="36" xfId="0" applyFont="1" applyBorder="1" applyAlignment="1">
      <alignment vertical="center" wrapText="1"/>
    </xf>
    <xf numFmtId="0" fontId="7" fillId="0" borderId="40" xfId="0" applyFont="1" applyBorder="1" applyAlignment="1">
      <alignment vertical="center" wrapText="1"/>
    </xf>
    <xf numFmtId="0" fontId="7" fillId="0" borderId="30" xfId="0" applyFont="1" applyBorder="1" applyAlignment="1">
      <alignment vertical="center" wrapText="1"/>
    </xf>
    <xf numFmtId="0" fontId="3" fillId="2" borderId="12" xfId="0" applyFont="1" applyFill="1" applyBorder="1" applyAlignment="1">
      <alignment vertical="center"/>
    </xf>
    <xf numFmtId="0" fontId="3" fillId="2" borderId="7" xfId="0" applyFont="1" applyFill="1" applyBorder="1" applyAlignment="1">
      <alignment vertical="center"/>
    </xf>
    <xf numFmtId="0" fontId="0" fillId="0" borderId="7" xfId="0" applyBorder="1"/>
    <xf numFmtId="0" fontId="0" fillId="0" borderId="47" xfId="0" applyBorder="1"/>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2" fillId="0" borderId="42" xfId="0" applyFont="1" applyBorder="1" applyAlignment="1">
      <alignment horizontal="center" vertical="center" wrapText="1"/>
    </xf>
    <xf numFmtId="0" fontId="0" fillId="0" borderId="31" xfId="0" applyBorder="1" applyAlignment="1">
      <alignment horizontal="center" vertical="center" wrapText="1"/>
    </xf>
    <xf numFmtId="0" fontId="3" fillId="2" borderId="1" xfId="0" applyFont="1" applyFill="1" applyBorder="1" applyAlignment="1">
      <alignment vertical="center"/>
    </xf>
    <xf numFmtId="0" fontId="0" fillId="0" borderId="2" xfId="0" applyBorder="1"/>
    <xf numFmtId="0" fontId="0" fillId="0" borderId="49" xfId="0" applyBorder="1"/>
    <xf numFmtId="0" fontId="3" fillId="0" borderId="36" xfId="0" applyFont="1" applyBorder="1" applyAlignment="1">
      <alignment vertical="center" wrapText="1"/>
    </xf>
    <xf numFmtId="0" fontId="3" fillId="0" borderId="40" xfId="0" applyFont="1" applyBorder="1" applyAlignment="1">
      <alignment vertical="center" wrapText="1"/>
    </xf>
    <xf numFmtId="0" fontId="2" fillId="2" borderId="31"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0" fillId="2" borderId="5" xfId="0" applyFill="1" applyBorder="1" applyAlignment="1">
      <alignment horizontal="center"/>
    </xf>
    <xf numFmtId="0" fontId="0" fillId="2" borderId="33" xfId="0" applyFill="1" applyBorder="1" applyAlignment="1">
      <alignment horizontal="center"/>
    </xf>
    <xf numFmtId="0" fontId="10"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35"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3" zoomScale="85" zoomScaleNormal="85" workbookViewId="0">
      <pane ySplit="7" topLeftCell="A136" activePane="bottomLeft" state="frozen"/>
      <selection activeCell="A3" sqref="A3"/>
      <selection pane="bottomLeft" activeCell="O135" sqref="O135"/>
    </sheetView>
  </sheetViews>
  <sheetFormatPr defaultRowHeight="14.5" x14ac:dyDescent="0.35"/>
  <cols>
    <col min="1" max="1" width="4.453125" customWidth="1"/>
    <col min="2" max="2" width="49.36328125" customWidth="1"/>
    <col min="3" max="3" width="26" customWidth="1"/>
    <col min="4" max="4" width="13.6328125" hidden="1" customWidth="1"/>
    <col min="5" max="7" width="11.453125" hidden="1" customWidth="1"/>
    <col min="8" max="11" width="14.453125" hidden="1" customWidth="1"/>
    <col min="12" max="12" width="11.6328125" hidden="1" customWidth="1"/>
    <col min="13" max="13" width="15.54296875" hidden="1" customWidth="1"/>
    <col min="14" max="14" width="0" hidden="1" customWidth="1"/>
    <col min="15" max="15" width="13.453125" customWidth="1"/>
    <col min="16" max="16" width="12.453125" customWidth="1"/>
    <col min="17" max="17" width="1.54296875" customWidth="1"/>
  </cols>
  <sheetData>
    <row r="1" spans="1:16" ht="15.5" hidden="1" x14ac:dyDescent="0.35">
      <c r="B1" s="84" t="s">
        <v>0</v>
      </c>
      <c r="C1" s="84" t="s">
        <v>1</v>
      </c>
      <c r="D1" s="84" t="s">
        <v>43</v>
      </c>
      <c r="E1" s="84"/>
      <c r="F1" s="84"/>
      <c r="O1" s="1"/>
      <c r="P1" s="2"/>
    </row>
    <row r="2" spans="1:16" ht="15.5" hidden="1" x14ac:dyDescent="0.35">
      <c r="A2" s="97"/>
      <c r="B2" s="54"/>
      <c r="C2" s="54"/>
      <c r="D2" s="98" t="s">
        <v>2</v>
      </c>
      <c r="E2" s="98"/>
      <c r="F2" s="98"/>
      <c r="G2" s="98"/>
      <c r="H2" s="54"/>
      <c r="I2" s="54"/>
      <c r="J2" s="54"/>
      <c r="K2" s="54"/>
      <c r="L2" s="54"/>
      <c r="M2" s="54"/>
      <c r="N2" s="54"/>
      <c r="O2" s="99"/>
      <c r="P2" s="100"/>
    </row>
    <row r="3" spans="1:16" ht="15.75" customHeight="1" x14ac:dyDescent="0.35">
      <c r="A3" s="68"/>
      <c r="B3" s="68"/>
      <c r="C3" s="68"/>
      <c r="D3" s="264" t="s">
        <v>72</v>
      </c>
      <c r="E3" s="265"/>
      <c r="F3" s="265"/>
      <c r="G3" s="265"/>
      <c r="H3" s="265"/>
      <c r="I3" s="265"/>
      <c r="J3" s="265"/>
      <c r="K3" s="265"/>
      <c r="L3" s="265"/>
      <c r="M3" s="265"/>
      <c r="N3" s="265"/>
      <c r="O3" s="265"/>
      <c r="P3" s="266"/>
    </row>
    <row r="4" spans="1:16" ht="15.75" customHeight="1" x14ac:dyDescent="0.35">
      <c r="A4" s="68"/>
      <c r="B4" s="68"/>
      <c r="C4" s="68"/>
      <c r="D4" s="265"/>
      <c r="E4" s="265"/>
      <c r="F4" s="265"/>
      <c r="G4" s="265"/>
      <c r="H4" s="265"/>
      <c r="I4" s="265"/>
      <c r="J4" s="265"/>
      <c r="K4" s="265"/>
      <c r="L4" s="265"/>
      <c r="M4" s="265"/>
      <c r="N4" s="265"/>
      <c r="O4" s="265"/>
      <c r="P4" s="266"/>
    </row>
    <row r="5" spans="1:16" ht="15.75" customHeight="1" x14ac:dyDescent="0.35">
      <c r="A5" s="68"/>
      <c r="B5" s="68"/>
      <c r="C5" s="68"/>
      <c r="D5" s="265"/>
      <c r="E5" s="265"/>
      <c r="F5" s="265"/>
      <c r="G5" s="265"/>
      <c r="H5" s="265"/>
      <c r="I5" s="265"/>
      <c r="J5" s="265"/>
      <c r="K5" s="265"/>
      <c r="L5" s="265"/>
      <c r="M5" s="265"/>
      <c r="N5" s="265"/>
      <c r="O5" s="265"/>
      <c r="P5" s="266"/>
    </row>
    <row r="6" spans="1:16" ht="38.25" customHeight="1" x14ac:dyDescent="0.35">
      <c r="A6" s="68"/>
      <c r="B6" s="68"/>
      <c r="C6" s="68"/>
      <c r="D6" s="265"/>
      <c r="E6" s="265"/>
      <c r="F6" s="265"/>
      <c r="G6" s="265"/>
      <c r="H6" s="265"/>
      <c r="I6" s="265"/>
      <c r="J6" s="265"/>
      <c r="K6" s="265"/>
      <c r="L6" s="265"/>
      <c r="M6" s="265"/>
      <c r="N6" s="265"/>
      <c r="O6" s="265"/>
      <c r="P6" s="266"/>
    </row>
    <row r="7" spans="1:16" ht="15.75" hidden="1" customHeight="1" x14ac:dyDescent="0.35">
      <c r="A7" s="68"/>
      <c r="B7" s="68"/>
      <c r="C7" s="68"/>
      <c r="D7" s="256"/>
      <c r="E7" s="256"/>
      <c r="F7" s="256"/>
      <c r="G7" s="256"/>
      <c r="H7" s="256"/>
      <c r="I7" s="256"/>
      <c r="J7" s="256"/>
      <c r="K7" s="256"/>
      <c r="L7" s="256"/>
      <c r="M7" s="256"/>
      <c r="N7" s="256"/>
      <c r="O7" s="256"/>
      <c r="P7" s="260"/>
    </row>
    <row r="8" spans="1:16" ht="43.5" customHeight="1" thickBot="1" x14ac:dyDescent="0.4">
      <c r="A8" s="68"/>
      <c r="B8" s="263" t="s">
        <v>94</v>
      </c>
      <c r="C8" s="68"/>
      <c r="D8" s="256"/>
      <c r="E8" s="256"/>
      <c r="F8" s="256"/>
      <c r="G8" s="256"/>
      <c r="H8" s="68"/>
      <c r="I8" s="68"/>
      <c r="J8" s="68"/>
      <c r="K8" s="68"/>
      <c r="L8" s="68"/>
      <c r="M8" s="68"/>
      <c r="N8" s="68"/>
      <c r="O8" s="257"/>
      <c r="P8" s="258"/>
    </row>
    <row r="9" spans="1:16" ht="128.25" customHeight="1" x14ac:dyDescent="0.35">
      <c r="A9" s="280" t="s">
        <v>3</v>
      </c>
      <c r="B9" s="282" t="s">
        <v>4</v>
      </c>
      <c r="C9" s="267" t="s">
        <v>5</v>
      </c>
      <c r="D9" s="284"/>
      <c r="E9" s="286" t="s">
        <v>60</v>
      </c>
      <c r="F9" s="238" t="s">
        <v>28</v>
      </c>
      <c r="G9" s="238" t="s">
        <v>30</v>
      </c>
      <c r="H9" s="239" t="s">
        <v>49</v>
      </c>
      <c r="I9" s="237" t="s">
        <v>42</v>
      </c>
      <c r="J9" s="237" t="s">
        <v>42</v>
      </c>
      <c r="K9" s="237" t="s">
        <v>42</v>
      </c>
      <c r="L9" s="240" t="s">
        <v>6</v>
      </c>
      <c r="M9" s="240" t="s">
        <v>7</v>
      </c>
      <c r="N9" s="288" t="s">
        <v>8</v>
      </c>
      <c r="O9" s="267" t="s">
        <v>9</v>
      </c>
      <c r="P9" s="267" t="s">
        <v>10</v>
      </c>
    </row>
    <row r="10" spans="1:16" ht="48" hidden="1" customHeight="1" x14ac:dyDescent="0.35">
      <c r="A10" s="281"/>
      <c r="B10" s="283"/>
      <c r="C10" s="268"/>
      <c r="D10" s="285"/>
      <c r="E10" s="287"/>
      <c r="F10" s="241" t="s">
        <v>29</v>
      </c>
      <c r="G10" s="242" t="s">
        <v>29</v>
      </c>
      <c r="H10" s="243" t="s">
        <v>11</v>
      </c>
      <c r="I10" s="243" t="s">
        <v>35</v>
      </c>
      <c r="J10" s="243" t="s">
        <v>37</v>
      </c>
      <c r="K10" s="243" t="s">
        <v>36</v>
      </c>
      <c r="L10" s="244" t="s">
        <v>38</v>
      </c>
      <c r="M10" s="245" t="s">
        <v>12</v>
      </c>
      <c r="N10" s="289"/>
      <c r="O10" s="268"/>
      <c r="P10" s="268"/>
    </row>
    <row r="11" spans="1:16" ht="30" hidden="1" customHeight="1" thickBot="1" x14ac:dyDescent="0.4">
      <c r="A11" s="6">
        <v>1</v>
      </c>
      <c r="B11" s="272" t="s">
        <v>13</v>
      </c>
      <c r="C11" s="7" t="s">
        <v>14</v>
      </c>
      <c r="D11" s="141"/>
      <c r="E11" s="141"/>
      <c r="F11" s="141"/>
      <c r="G11" s="141"/>
      <c r="H11" s="142"/>
      <c r="I11" s="142"/>
      <c r="J11" s="142"/>
      <c r="K11" s="142"/>
      <c r="L11" s="142"/>
      <c r="M11" s="142"/>
      <c r="N11" s="143"/>
      <c r="O11" s="143"/>
      <c r="P11" s="143"/>
    </row>
    <row r="12" spans="1:16" ht="18.649999999999999" hidden="1" customHeight="1" thickBot="1" x14ac:dyDescent="0.4">
      <c r="A12" s="6"/>
      <c r="B12" s="273"/>
      <c r="C12" s="10" t="s">
        <v>15</v>
      </c>
      <c r="D12" s="269" t="s">
        <v>16</v>
      </c>
      <c r="E12" s="270"/>
      <c r="F12" s="270"/>
      <c r="G12" s="270"/>
      <c r="H12" s="270"/>
      <c r="I12" s="270"/>
      <c r="J12" s="270"/>
      <c r="K12" s="270"/>
      <c r="L12" s="270"/>
      <c r="M12" s="270"/>
      <c r="N12" s="270"/>
      <c r="O12" s="270"/>
      <c r="P12" s="271"/>
    </row>
    <row r="13" spans="1:16" ht="31" hidden="1" x14ac:dyDescent="0.35">
      <c r="A13" s="6"/>
      <c r="B13" s="273"/>
      <c r="C13" s="12" t="s">
        <v>59</v>
      </c>
      <c r="D13" s="116">
        <v>0</v>
      </c>
      <c r="E13" s="116">
        <v>1</v>
      </c>
      <c r="F13" s="114">
        <v>1</v>
      </c>
      <c r="G13" s="114">
        <v>0</v>
      </c>
      <c r="H13" s="92">
        <v>0</v>
      </c>
      <c r="I13" s="115">
        <v>2321</v>
      </c>
      <c r="J13" s="115">
        <f t="shared" ref="J13:J19" si="0">I13*12</f>
        <v>27852</v>
      </c>
      <c r="K13" s="115">
        <f>J13*0.0145</f>
        <v>403.85400000000004</v>
      </c>
      <c r="L13" s="92">
        <v>2336</v>
      </c>
      <c r="M13" s="15">
        <f>L13*12</f>
        <v>28032</v>
      </c>
      <c r="N13" s="112">
        <f>M13*0.0145</f>
        <v>406.464</v>
      </c>
      <c r="O13" s="61" t="s">
        <v>17</v>
      </c>
      <c r="P13" s="61" t="s">
        <v>18</v>
      </c>
    </row>
    <row r="14" spans="1:16" ht="31" hidden="1" x14ac:dyDescent="0.35">
      <c r="A14" s="17"/>
      <c r="B14" s="273"/>
      <c r="C14" s="12" t="s">
        <v>19</v>
      </c>
      <c r="D14" s="116">
        <v>0</v>
      </c>
      <c r="E14" s="116">
        <v>1</v>
      </c>
      <c r="F14" s="114">
        <v>1</v>
      </c>
      <c r="G14" s="114">
        <v>0</v>
      </c>
      <c r="H14" s="92">
        <v>0</v>
      </c>
      <c r="I14" s="92">
        <v>1785</v>
      </c>
      <c r="J14" s="92">
        <f t="shared" si="0"/>
        <v>21420</v>
      </c>
      <c r="K14" s="115">
        <f t="shared" ref="K14:K19" si="1">J14*0.0145</f>
        <v>310.59000000000003</v>
      </c>
      <c r="L14" s="92">
        <v>1797</v>
      </c>
      <c r="M14" s="15">
        <f t="shared" ref="M14:M19" si="2">L14*12</f>
        <v>21564</v>
      </c>
      <c r="N14" s="112">
        <f t="shared" ref="N14:N19" si="3">M14*0.0145</f>
        <v>312.678</v>
      </c>
      <c r="O14" s="61" t="s">
        <v>17</v>
      </c>
      <c r="P14" s="61" t="s">
        <v>18</v>
      </c>
    </row>
    <row r="15" spans="1:16" ht="15.5" hidden="1" x14ac:dyDescent="0.35">
      <c r="A15" s="17"/>
      <c r="B15" s="273"/>
      <c r="C15" s="12" t="s">
        <v>54</v>
      </c>
      <c r="D15" s="116">
        <v>1</v>
      </c>
      <c r="E15" s="13">
        <v>1</v>
      </c>
      <c r="F15" s="114">
        <v>1</v>
      </c>
      <c r="G15" s="114">
        <v>0</v>
      </c>
      <c r="H15" s="78">
        <v>1678</v>
      </c>
      <c r="I15" s="93">
        <v>1785</v>
      </c>
      <c r="J15" s="93">
        <f t="shared" si="0"/>
        <v>21420</v>
      </c>
      <c r="K15" s="91">
        <f t="shared" si="1"/>
        <v>310.59000000000003</v>
      </c>
      <c r="L15" s="92">
        <v>1797</v>
      </c>
      <c r="M15" s="15">
        <f t="shared" si="2"/>
        <v>21564</v>
      </c>
      <c r="N15" s="79">
        <f t="shared" si="3"/>
        <v>312.678</v>
      </c>
      <c r="O15" s="8" t="s">
        <v>17</v>
      </c>
      <c r="P15" s="8" t="s">
        <v>18</v>
      </c>
    </row>
    <row r="16" spans="1:16" ht="46.5" hidden="1" x14ac:dyDescent="0.35">
      <c r="A16" s="17"/>
      <c r="B16" s="273"/>
      <c r="C16" s="12" t="s">
        <v>48</v>
      </c>
      <c r="D16" s="116">
        <v>0</v>
      </c>
      <c r="E16" s="13">
        <v>1</v>
      </c>
      <c r="F16" s="114">
        <v>1</v>
      </c>
      <c r="G16" s="116">
        <v>0</v>
      </c>
      <c r="H16" s="80">
        <v>0</v>
      </c>
      <c r="I16" s="92">
        <v>1785</v>
      </c>
      <c r="J16" s="92">
        <f t="shared" si="0"/>
        <v>21420</v>
      </c>
      <c r="K16" s="91">
        <f t="shared" si="1"/>
        <v>310.59000000000003</v>
      </c>
      <c r="L16" s="92">
        <v>1797</v>
      </c>
      <c r="M16" s="15">
        <f t="shared" si="2"/>
        <v>21564</v>
      </c>
      <c r="N16" s="79">
        <f t="shared" si="3"/>
        <v>312.678</v>
      </c>
      <c r="O16" s="8" t="s">
        <v>17</v>
      </c>
      <c r="P16" s="8" t="s">
        <v>18</v>
      </c>
    </row>
    <row r="17" spans="1:16" ht="31" hidden="1" x14ac:dyDescent="0.35">
      <c r="A17" s="17"/>
      <c r="B17" s="273"/>
      <c r="C17" s="95" t="s">
        <v>61</v>
      </c>
      <c r="D17" s="116">
        <v>0</v>
      </c>
      <c r="E17" s="22">
        <v>0.5</v>
      </c>
      <c r="F17" s="114">
        <v>0.5</v>
      </c>
      <c r="G17" s="64">
        <v>0</v>
      </c>
      <c r="H17" s="80">
        <v>0</v>
      </c>
      <c r="I17" s="78">
        <v>892.7</v>
      </c>
      <c r="J17" s="91">
        <f>I17*12+4</f>
        <v>10716.400000000001</v>
      </c>
      <c r="K17" s="91">
        <f t="shared" si="1"/>
        <v>155.38780000000003</v>
      </c>
      <c r="L17" s="18">
        <v>899</v>
      </c>
      <c r="M17" s="15">
        <f t="shared" si="2"/>
        <v>10788</v>
      </c>
      <c r="N17" s="79">
        <f t="shared" si="3"/>
        <v>156.42600000000002</v>
      </c>
      <c r="O17" s="8" t="s">
        <v>17</v>
      </c>
      <c r="P17" s="8" t="s">
        <v>18</v>
      </c>
    </row>
    <row r="18" spans="1:16" ht="31" hidden="1" x14ac:dyDescent="0.35">
      <c r="A18" s="17"/>
      <c r="B18" s="273"/>
      <c r="C18" s="20" t="s">
        <v>63</v>
      </c>
      <c r="D18" s="116">
        <v>0</v>
      </c>
      <c r="E18" s="22">
        <v>0.25</v>
      </c>
      <c r="F18" s="114">
        <v>0.25</v>
      </c>
      <c r="G18" s="64">
        <v>0</v>
      </c>
      <c r="H18" s="80">
        <v>0</v>
      </c>
      <c r="I18" s="14">
        <v>447</v>
      </c>
      <c r="J18" s="93">
        <f t="shared" si="0"/>
        <v>5364</v>
      </c>
      <c r="K18" s="91">
        <f t="shared" si="1"/>
        <v>77.778000000000006</v>
      </c>
      <c r="L18" s="18">
        <v>899</v>
      </c>
      <c r="M18" s="15">
        <f t="shared" si="2"/>
        <v>10788</v>
      </c>
      <c r="N18" s="79">
        <f t="shared" si="3"/>
        <v>156.42600000000002</v>
      </c>
      <c r="O18" s="8" t="s">
        <v>17</v>
      </c>
      <c r="P18" s="8" t="s">
        <v>18</v>
      </c>
    </row>
    <row r="19" spans="1:16" ht="15.5" hidden="1" x14ac:dyDescent="0.35">
      <c r="A19" s="6"/>
      <c r="B19" s="6"/>
      <c r="C19" s="21" t="s">
        <v>62</v>
      </c>
      <c r="D19" s="117">
        <v>1</v>
      </c>
      <c r="E19" s="29">
        <v>1.5</v>
      </c>
      <c r="F19" s="114">
        <v>1.5</v>
      </c>
      <c r="G19" s="117">
        <v>0</v>
      </c>
      <c r="H19" s="119">
        <v>1678</v>
      </c>
      <c r="I19" s="120">
        <f>1785.4*1.5</f>
        <v>2678.1000000000004</v>
      </c>
      <c r="J19" s="118">
        <f t="shared" si="0"/>
        <v>32137.200000000004</v>
      </c>
      <c r="K19" s="120">
        <f t="shared" si="1"/>
        <v>465.9894000000001</v>
      </c>
      <c r="L19" s="106">
        <v>3595</v>
      </c>
      <c r="M19" s="107">
        <f t="shared" si="2"/>
        <v>43140</v>
      </c>
      <c r="N19" s="121">
        <f t="shared" si="3"/>
        <v>625.53000000000009</v>
      </c>
      <c r="O19" s="4" t="s">
        <v>17</v>
      </c>
      <c r="P19" s="4" t="s">
        <v>18</v>
      </c>
    </row>
    <row r="20" spans="1:16" ht="31" hidden="1" x14ac:dyDescent="0.35">
      <c r="A20" s="6"/>
      <c r="B20" s="17"/>
      <c r="C20" s="218" t="s">
        <v>65</v>
      </c>
      <c r="D20" s="113">
        <v>1</v>
      </c>
      <c r="E20" s="113">
        <v>1</v>
      </c>
      <c r="F20" s="113">
        <v>1</v>
      </c>
      <c r="G20" s="113">
        <v>0</v>
      </c>
      <c r="H20" s="15">
        <v>2232</v>
      </c>
      <c r="I20" s="96">
        <v>2232</v>
      </c>
      <c r="J20" s="5">
        <f>I20*12</f>
        <v>26784</v>
      </c>
      <c r="K20" s="96">
        <f>J20*0.0145</f>
        <v>388.36799999999999</v>
      </c>
      <c r="L20" s="16">
        <v>2336</v>
      </c>
      <c r="M20" s="15">
        <f>L20*12</f>
        <v>28032</v>
      </c>
      <c r="N20" s="79">
        <f>M20*0.0145</f>
        <v>406.464</v>
      </c>
      <c r="O20" s="5" t="s">
        <v>17</v>
      </c>
      <c r="P20" s="5" t="s">
        <v>18</v>
      </c>
    </row>
    <row r="21" spans="1:16" ht="139.5" hidden="1" x14ac:dyDescent="0.35">
      <c r="A21" s="6"/>
      <c r="B21" s="11"/>
      <c r="C21" s="12" t="s">
        <v>58</v>
      </c>
      <c r="D21" s="113">
        <v>0</v>
      </c>
      <c r="E21" s="113">
        <v>1</v>
      </c>
      <c r="F21" s="113">
        <v>1</v>
      </c>
      <c r="G21" s="113">
        <v>0</v>
      </c>
      <c r="H21" s="15">
        <v>0</v>
      </c>
      <c r="I21" s="96">
        <v>1785</v>
      </c>
      <c r="J21" s="5">
        <f>I21*12</f>
        <v>21420</v>
      </c>
      <c r="K21" s="96">
        <f>J21*0.0145</f>
        <v>310.59000000000003</v>
      </c>
      <c r="L21" s="16">
        <v>2336</v>
      </c>
      <c r="M21" s="15">
        <f>L21*12</f>
        <v>28032</v>
      </c>
      <c r="N21" s="79">
        <f>M21*0.0145</f>
        <v>406.464</v>
      </c>
      <c r="O21" s="5" t="s">
        <v>17</v>
      </c>
      <c r="P21" s="5" t="s">
        <v>18</v>
      </c>
    </row>
    <row r="22" spans="1:16" ht="31" hidden="1" x14ac:dyDescent="0.35">
      <c r="A22" s="6"/>
      <c r="B22" s="9"/>
      <c r="C22" s="145" t="s">
        <v>66</v>
      </c>
      <c r="D22" s="22">
        <v>1</v>
      </c>
      <c r="E22" s="22">
        <v>1</v>
      </c>
      <c r="F22" s="64">
        <v>1</v>
      </c>
      <c r="G22" s="64"/>
      <c r="H22" s="89">
        <v>2249.6</v>
      </c>
      <c r="I22" s="89">
        <v>2249.6</v>
      </c>
      <c r="J22" s="80">
        <f t="shared" ref="J22" si="4">I22*12</f>
        <v>26995.199999999997</v>
      </c>
      <c r="K22" s="80">
        <f t="shared" ref="K22" si="5">J22*0.0145</f>
        <v>391.43039999999996</v>
      </c>
      <c r="L22" s="18">
        <v>2249</v>
      </c>
      <c r="M22" s="18">
        <f t="shared" ref="M22" si="6">L22*12</f>
        <v>26988</v>
      </c>
      <c r="N22" s="80">
        <f t="shared" ref="N22" si="7">M22*0.0145</f>
        <v>391.32600000000002</v>
      </c>
      <c r="O22" s="18" t="s">
        <v>17</v>
      </c>
      <c r="P22" s="146" t="s">
        <v>18</v>
      </c>
    </row>
    <row r="23" spans="1:16" ht="16" thickBot="1" x14ac:dyDescent="0.4">
      <c r="A23" s="26"/>
      <c r="B23" s="30"/>
      <c r="C23" s="11"/>
      <c r="D23" s="248"/>
      <c r="E23" s="248"/>
      <c r="F23" s="248"/>
      <c r="G23" s="248"/>
      <c r="H23" s="248"/>
      <c r="I23" s="248"/>
      <c r="J23" s="248"/>
      <c r="K23" s="248"/>
      <c r="L23" s="248"/>
      <c r="M23" s="248"/>
      <c r="N23" s="248"/>
      <c r="O23" s="32"/>
      <c r="P23" s="33"/>
    </row>
    <row r="24" spans="1:16" ht="31.5" hidden="1" thickBot="1" x14ac:dyDescent="0.4">
      <c r="A24" s="101"/>
      <c r="B24" s="148"/>
      <c r="C24" s="149" t="s">
        <v>67</v>
      </c>
      <c r="D24" s="150">
        <v>0</v>
      </c>
      <c r="E24" s="150">
        <v>1</v>
      </c>
      <c r="F24" s="151">
        <v>1</v>
      </c>
      <c r="G24" s="151">
        <v>0</v>
      </c>
      <c r="H24" s="152">
        <v>0</v>
      </c>
      <c r="I24" s="153">
        <v>2321</v>
      </c>
      <c r="J24" s="153">
        <f>I24*12</f>
        <v>27852</v>
      </c>
      <c r="K24" s="153">
        <f>J24*0.0145</f>
        <v>403.85400000000004</v>
      </c>
      <c r="L24" s="135">
        <v>8916</v>
      </c>
      <c r="M24" s="135">
        <f>L24*12</f>
        <v>106992</v>
      </c>
      <c r="N24" s="154">
        <f>M24*0.0145</f>
        <v>1551.384</v>
      </c>
      <c r="O24" s="150" t="s">
        <v>17</v>
      </c>
      <c r="P24" s="155" t="s">
        <v>18</v>
      </c>
    </row>
    <row r="25" spans="1:16" ht="47" hidden="1" thickBot="1" x14ac:dyDescent="0.4">
      <c r="A25" s="101"/>
      <c r="B25" s="156"/>
      <c r="C25" s="21" t="s">
        <v>56</v>
      </c>
      <c r="D25" s="4">
        <v>0</v>
      </c>
      <c r="E25" s="4">
        <v>1</v>
      </c>
      <c r="F25" s="106">
        <v>1</v>
      </c>
      <c r="G25" s="106">
        <v>0</v>
      </c>
      <c r="H25" s="119">
        <v>0</v>
      </c>
      <c r="I25" s="110">
        <v>2214</v>
      </c>
      <c r="J25" s="110">
        <f>I25*12</f>
        <v>26568</v>
      </c>
      <c r="K25" s="110">
        <f>J25*0.0145</f>
        <v>385.23600000000005</v>
      </c>
      <c r="L25" s="31"/>
      <c r="M25" s="31"/>
      <c r="N25" s="94"/>
      <c r="O25" s="4" t="s">
        <v>17</v>
      </c>
      <c r="P25" s="157" t="s">
        <v>18</v>
      </c>
    </row>
    <row r="26" spans="1:16" ht="31.5" hidden="1" thickBot="1" x14ac:dyDescent="0.4">
      <c r="A26" s="101"/>
      <c r="B26" s="158"/>
      <c r="C26" s="140" t="s">
        <v>57</v>
      </c>
      <c r="D26" s="60">
        <v>1</v>
      </c>
      <c r="E26" s="60">
        <v>0</v>
      </c>
      <c r="F26" s="139">
        <v>0</v>
      </c>
      <c r="G26" s="139">
        <v>0</v>
      </c>
      <c r="H26" s="159">
        <v>1643</v>
      </c>
      <c r="I26" s="137">
        <v>0</v>
      </c>
      <c r="J26" s="137">
        <v>0</v>
      </c>
      <c r="K26" s="137">
        <v>0</v>
      </c>
      <c r="L26" s="59"/>
      <c r="M26" s="59"/>
      <c r="N26" s="129"/>
      <c r="O26" s="60" t="s">
        <v>17</v>
      </c>
      <c r="P26" s="160" t="s">
        <v>18</v>
      </c>
    </row>
    <row r="27" spans="1:16" ht="35.25" customHeight="1" thickBot="1" x14ac:dyDescent="0.4">
      <c r="A27" s="101"/>
      <c r="B27" s="220" t="s">
        <v>81</v>
      </c>
      <c r="C27" s="221"/>
      <c r="D27" s="104"/>
      <c r="E27" s="104">
        <f t="shared" ref="E27:K27" si="8">SUM(E24:E26)</f>
        <v>2</v>
      </c>
      <c r="F27" s="109">
        <f t="shared" si="8"/>
        <v>2</v>
      </c>
      <c r="G27" s="109">
        <f t="shared" si="8"/>
        <v>0</v>
      </c>
      <c r="H27" s="103">
        <f t="shared" si="8"/>
        <v>1643</v>
      </c>
      <c r="I27" s="105">
        <f t="shared" si="8"/>
        <v>4535</v>
      </c>
      <c r="J27" s="105">
        <f t="shared" si="8"/>
        <v>54420</v>
      </c>
      <c r="K27" s="105">
        <f t="shared" si="8"/>
        <v>789.09000000000015</v>
      </c>
      <c r="L27" s="104">
        <f>SUM(L24:L24)</f>
        <v>8916</v>
      </c>
      <c r="M27" s="104">
        <f>SUM(M24:M24)</f>
        <v>106992</v>
      </c>
      <c r="N27" s="103">
        <f>SUM(N24:N24)</f>
        <v>1551.384</v>
      </c>
      <c r="O27" s="108"/>
      <c r="P27" s="108"/>
    </row>
    <row r="28" spans="1:16" ht="20.25" customHeight="1" x14ac:dyDescent="0.35">
      <c r="A28" s="101"/>
      <c r="B28" s="290" t="s">
        <v>95</v>
      </c>
      <c r="C28" s="223"/>
      <c r="D28" s="161"/>
      <c r="E28" s="161"/>
      <c r="F28" s="161"/>
      <c r="G28" s="161"/>
      <c r="H28" s="161"/>
      <c r="I28" s="161"/>
      <c r="J28" s="161"/>
      <c r="K28" s="161"/>
      <c r="L28" s="161"/>
      <c r="M28" s="161"/>
      <c r="N28" s="161"/>
      <c r="O28" s="161"/>
      <c r="P28" s="144"/>
    </row>
    <row r="29" spans="1:16" ht="15.75" customHeight="1" x14ac:dyDescent="0.35">
      <c r="A29" s="69"/>
      <c r="B29" s="291"/>
      <c r="C29" s="162"/>
      <c r="D29" s="27"/>
      <c r="E29" s="27"/>
      <c r="F29" s="27"/>
      <c r="G29" s="27"/>
      <c r="H29" s="23"/>
      <c r="I29" s="23"/>
      <c r="J29" s="23"/>
      <c r="K29" s="23"/>
      <c r="L29" s="23"/>
      <c r="M29" s="23"/>
      <c r="N29" s="23"/>
      <c r="O29" s="23"/>
      <c r="P29" s="163"/>
    </row>
    <row r="30" spans="1:16" ht="75.75" customHeight="1" x14ac:dyDescent="0.35">
      <c r="A30" s="69"/>
      <c r="B30" s="291"/>
      <c r="C30" s="205" t="s">
        <v>102</v>
      </c>
      <c r="D30" s="22"/>
      <c r="E30" s="22"/>
      <c r="F30" s="22"/>
      <c r="G30" s="22"/>
      <c r="H30" s="18"/>
      <c r="I30" s="18"/>
      <c r="J30" s="18"/>
      <c r="K30" s="18"/>
      <c r="L30" s="18"/>
      <c r="M30" s="18"/>
      <c r="N30" s="18"/>
      <c r="O30" s="210" t="s">
        <v>39</v>
      </c>
      <c r="P30" s="307" t="s">
        <v>21</v>
      </c>
    </row>
    <row r="31" spans="1:16" ht="73.5" customHeight="1" x14ac:dyDescent="0.35">
      <c r="A31" s="69"/>
      <c r="B31" s="291"/>
      <c r="C31" s="205" t="s">
        <v>103</v>
      </c>
      <c r="D31" s="22"/>
      <c r="E31" s="22"/>
      <c r="F31" s="22"/>
      <c r="G31" s="22"/>
      <c r="H31" s="18"/>
      <c r="I31" s="18"/>
      <c r="J31" s="18"/>
      <c r="K31" s="18"/>
      <c r="L31" s="18"/>
      <c r="M31" s="18"/>
      <c r="N31" s="18"/>
      <c r="O31" s="210" t="s">
        <v>46</v>
      </c>
      <c r="P31" s="301"/>
    </row>
    <row r="32" spans="1:16" ht="15.75" hidden="1" customHeight="1" x14ac:dyDescent="0.35">
      <c r="A32" s="69"/>
      <c r="B32" s="291"/>
      <c r="C32" s="162"/>
      <c r="D32" s="27"/>
      <c r="E32" s="27"/>
      <c r="F32" s="27"/>
      <c r="G32" s="27"/>
      <c r="H32" s="23"/>
      <c r="I32" s="23"/>
      <c r="J32" s="23"/>
      <c r="K32" s="23"/>
      <c r="L32" s="23"/>
      <c r="M32" s="23"/>
      <c r="N32" s="23"/>
      <c r="O32" s="23"/>
      <c r="P32" s="163"/>
    </row>
    <row r="33" spans="1:16" ht="31" hidden="1" x14ac:dyDescent="0.35">
      <c r="A33" s="69"/>
      <c r="B33" s="291"/>
      <c r="C33" s="131" t="s">
        <v>52</v>
      </c>
      <c r="D33" s="116">
        <v>1.5</v>
      </c>
      <c r="E33" s="116">
        <v>1.5</v>
      </c>
      <c r="F33" s="116">
        <v>1.5</v>
      </c>
      <c r="G33" s="116">
        <v>0</v>
      </c>
      <c r="H33" s="89">
        <v>1606.86</v>
      </c>
      <c r="I33" s="89">
        <f>1071.24*1.5</f>
        <v>1606.8600000000001</v>
      </c>
      <c r="J33" s="80">
        <f>I33*12</f>
        <v>19282.32</v>
      </c>
      <c r="K33" s="80">
        <f>J33*0.0145</f>
        <v>279.59363999999999</v>
      </c>
      <c r="L33" s="18">
        <v>2732</v>
      </c>
      <c r="M33" s="18">
        <f>L33*12</f>
        <v>32784</v>
      </c>
      <c r="N33" s="80">
        <f>M33*0.0145</f>
        <v>475.36800000000005</v>
      </c>
      <c r="O33" s="8" t="s">
        <v>17</v>
      </c>
      <c r="P33" s="163"/>
    </row>
    <row r="34" spans="1:16" ht="31.5" hidden="1" thickBot="1" x14ac:dyDescent="0.4">
      <c r="A34" s="69"/>
      <c r="B34" s="291"/>
      <c r="C34" s="130" t="s">
        <v>51</v>
      </c>
      <c r="D34" s="192">
        <v>3</v>
      </c>
      <c r="E34" s="192">
        <v>3</v>
      </c>
      <c r="F34" s="192">
        <v>3</v>
      </c>
      <c r="G34" s="192">
        <v>0</v>
      </c>
      <c r="H34" s="136">
        <f>924*F34</f>
        <v>2772</v>
      </c>
      <c r="I34" s="136">
        <f>1196.22*3</f>
        <v>3588.66</v>
      </c>
      <c r="J34" s="129">
        <f>I34*12</f>
        <v>43063.92</v>
      </c>
      <c r="K34" s="129">
        <f>J34*0.0145</f>
        <v>624.42683999999997</v>
      </c>
      <c r="L34" s="60">
        <v>3612</v>
      </c>
      <c r="M34" s="59">
        <f>L34*12</f>
        <v>43344</v>
      </c>
      <c r="N34" s="129">
        <f>M34*0.0145</f>
        <v>628.48800000000006</v>
      </c>
      <c r="O34" s="60" t="s">
        <v>17</v>
      </c>
      <c r="P34" s="165"/>
    </row>
    <row r="35" spans="1:16" ht="15" x14ac:dyDescent="0.35">
      <c r="A35" s="69"/>
      <c r="B35" s="292"/>
      <c r="C35" s="166" t="s">
        <v>22</v>
      </c>
      <c r="D35" s="293"/>
      <c r="E35" s="294"/>
      <c r="F35" s="294"/>
      <c r="G35" s="294"/>
      <c r="H35" s="295"/>
      <c r="I35" s="295"/>
      <c r="J35" s="295"/>
      <c r="K35" s="295"/>
      <c r="L35" s="295"/>
      <c r="M35" s="295"/>
      <c r="N35" s="295"/>
      <c r="O35" s="295"/>
      <c r="P35" s="296"/>
    </row>
    <row r="36" spans="1:16" ht="31" x14ac:dyDescent="0.35">
      <c r="A36" s="69"/>
      <c r="B36" s="292"/>
      <c r="C36" s="42" t="s">
        <v>73</v>
      </c>
      <c r="D36" s="22"/>
      <c r="E36" s="22"/>
      <c r="F36" s="22"/>
      <c r="G36" s="22"/>
      <c r="H36" s="18"/>
      <c r="I36" s="18"/>
      <c r="J36" s="18"/>
      <c r="K36" s="18"/>
      <c r="L36" s="18"/>
      <c r="M36" s="18"/>
      <c r="N36" s="18" t="s">
        <v>20</v>
      </c>
      <c r="O36" s="18" t="s">
        <v>23</v>
      </c>
      <c r="P36" s="171" t="s">
        <v>18</v>
      </c>
    </row>
    <row r="37" spans="1:16" ht="31" x14ac:dyDescent="0.35">
      <c r="A37" s="69"/>
      <c r="B37" s="292"/>
      <c r="C37" s="43" t="s">
        <v>34</v>
      </c>
      <c r="D37" s="22"/>
      <c r="E37" s="22"/>
      <c r="F37" s="22"/>
      <c r="G37" s="22"/>
      <c r="H37" s="18"/>
      <c r="I37" s="18"/>
      <c r="J37" s="18"/>
      <c r="K37" s="18"/>
      <c r="L37" s="18"/>
      <c r="M37" s="18"/>
      <c r="N37" s="18"/>
      <c r="O37" s="18" t="s">
        <v>71</v>
      </c>
      <c r="P37" s="171" t="s">
        <v>18</v>
      </c>
    </row>
    <row r="38" spans="1:16" ht="31.5" thickBot="1" x14ac:dyDescent="0.4">
      <c r="A38" s="69"/>
      <c r="B38" s="194"/>
      <c r="C38" s="195" t="s">
        <v>32</v>
      </c>
      <c r="D38" s="128"/>
      <c r="E38" s="128"/>
      <c r="F38" s="128"/>
      <c r="G38" s="128"/>
      <c r="H38" s="59"/>
      <c r="I38" s="59"/>
      <c r="J38" s="59"/>
      <c r="K38" s="59"/>
      <c r="L38" s="59"/>
      <c r="M38" s="59"/>
      <c r="N38" s="59"/>
      <c r="O38" s="134" t="s">
        <v>71</v>
      </c>
      <c r="P38" s="196" t="s">
        <v>18</v>
      </c>
    </row>
    <row r="39" spans="1:16" ht="62" x14ac:dyDescent="0.35">
      <c r="A39" s="197"/>
      <c r="B39" s="297" t="s">
        <v>82</v>
      </c>
      <c r="C39" s="224" t="s">
        <v>104</v>
      </c>
      <c r="D39" s="127"/>
      <c r="E39" s="127"/>
      <c r="F39" s="127"/>
      <c r="G39" s="127"/>
      <c r="H39" s="86"/>
      <c r="I39" s="86"/>
      <c r="J39" s="86"/>
      <c r="K39" s="86"/>
      <c r="L39" s="86"/>
      <c r="M39" s="86"/>
      <c r="N39" s="86"/>
      <c r="O39" s="211" t="s">
        <v>39</v>
      </c>
      <c r="P39" s="300" t="s">
        <v>21</v>
      </c>
    </row>
    <row r="40" spans="1:16" ht="62" x14ac:dyDescent="0.35">
      <c r="A40" s="50"/>
      <c r="B40" s="298"/>
      <c r="C40" s="225" t="s">
        <v>103</v>
      </c>
      <c r="D40" s="29"/>
      <c r="E40" s="29"/>
      <c r="F40" s="29"/>
      <c r="G40" s="29"/>
      <c r="H40" s="31"/>
      <c r="I40" s="31"/>
      <c r="J40" s="31"/>
      <c r="K40" s="31"/>
      <c r="L40" s="31"/>
      <c r="M40" s="31"/>
      <c r="N40" s="31"/>
      <c r="O40" s="210" t="s">
        <v>46</v>
      </c>
      <c r="P40" s="301"/>
    </row>
    <row r="41" spans="1:16" ht="15" x14ac:dyDescent="0.35">
      <c r="A41" s="102"/>
      <c r="B41" s="298"/>
      <c r="C41" s="41" t="s">
        <v>22</v>
      </c>
      <c r="D41" s="302"/>
      <c r="E41" s="303"/>
      <c r="F41" s="303"/>
      <c r="G41" s="303"/>
      <c r="H41" s="303"/>
      <c r="I41" s="303"/>
      <c r="J41" s="303"/>
      <c r="K41" s="303"/>
      <c r="L41" s="303"/>
      <c r="M41" s="303"/>
      <c r="N41" s="303"/>
      <c r="O41" s="303"/>
      <c r="P41" s="304"/>
    </row>
    <row r="42" spans="1:16" ht="31" x14ac:dyDescent="0.35">
      <c r="A42" s="102"/>
      <c r="B42" s="298"/>
      <c r="C42" s="45" t="s">
        <v>73</v>
      </c>
      <c r="D42" s="46"/>
      <c r="E42" s="46"/>
      <c r="F42" s="46"/>
      <c r="G42" s="46"/>
      <c r="H42" s="37"/>
      <c r="I42" s="37"/>
      <c r="J42" s="37"/>
      <c r="K42" s="37"/>
      <c r="L42" s="37"/>
      <c r="M42" s="37"/>
      <c r="N42" s="36"/>
      <c r="O42" s="25" t="s">
        <v>23</v>
      </c>
      <c r="P42" s="171" t="s">
        <v>18</v>
      </c>
    </row>
    <row r="43" spans="1:16" ht="47" thickBot="1" x14ac:dyDescent="0.4">
      <c r="A43" s="198"/>
      <c r="B43" s="299"/>
      <c r="C43" s="47" t="s">
        <v>33</v>
      </c>
      <c r="D43" s="48"/>
      <c r="E43" s="48"/>
      <c r="F43" s="48"/>
      <c r="G43" s="48"/>
      <c r="H43" s="49"/>
      <c r="I43" s="49"/>
      <c r="J43" s="49"/>
      <c r="K43" s="49"/>
      <c r="L43" s="49"/>
      <c r="M43" s="49"/>
      <c r="N43" s="44"/>
      <c r="O43" s="59" t="s">
        <v>71</v>
      </c>
      <c r="P43" s="196" t="s">
        <v>18</v>
      </c>
    </row>
    <row r="44" spans="1:16" ht="62" x14ac:dyDescent="0.35">
      <c r="A44" s="197"/>
      <c r="B44" s="305" t="s">
        <v>96</v>
      </c>
      <c r="C44" s="226" t="s">
        <v>104</v>
      </c>
      <c r="D44" s="133"/>
      <c r="E44" s="133"/>
      <c r="F44" s="133"/>
      <c r="G44" s="133"/>
      <c r="H44" s="86"/>
      <c r="I44" s="86"/>
      <c r="J44" s="86"/>
      <c r="K44" s="86"/>
      <c r="L44" s="86"/>
      <c r="M44" s="86"/>
      <c r="N44" s="86" t="s">
        <v>20</v>
      </c>
      <c r="O44" s="211" t="s">
        <v>39</v>
      </c>
      <c r="P44" s="144" t="s">
        <v>21</v>
      </c>
    </row>
    <row r="45" spans="1:16" ht="62" x14ac:dyDescent="0.35">
      <c r="A45" s="50"/>
      <c r="B45" s="306"/>
      <c r="C45" s="227" t="s">
        <v>103</v>
      </c>
      <c r="D45" s="3" t="s">
        <v>16</v>
      </c>
      <c r="E45" s="3" t="s">
        <v>20</v>
      </c>
      <c r="F45" s="3"/>
      <c r="G45" s="3"/>
      <c r="H45" s="31" t="s">
        <v>20</v>
      </c>
      <c r="I45" s="31"/>
      <c r="J45" s="31"/>
      <c r="K45" s="31"/>
      <c r="L45" s="31" t="s">
        <v>20</v>
      </c>
      <c r="M45" s="31" t="s">
        <v>20</v>
      </c>
      <c r="N45" s="31" t="s">
        <v>20</v>
      </c>
      <c r="O45" s="210" t="s">
        <v>46</v>
      </c>
      <c r="P45" s="163"/>
    </row>
    <row r="46" spans="1:16" ht="15" x14ac:dyDescent="0.35">
      <c r="A46" s="69"/>
      <c r="B46" s="298"/>
      <c r="C46" s="41" t="s">
        <v>22</v>
      </c>
      <c r="D46" s="302"/>
      <c r="E46" s="303"/>
      <c r="F46" s="303"/>
      <c r="G46" s="303"/>
      <c r="H46" s="303"/>
      <c r="I46" s="303"/>
      <c r="J46" s="303"/>
      <c r="K46" s="303"/>
      <c r="L46" s="303"/>
      <c r="M46" s="303"/>
      <c r="N46" s="303"/>
      <c r="O46" s="303"/>
      <c r="P46" s="304"/>
    </row>
    <row r="47" spans="1:16" ht="31" x14ac:dyDescent="0.35">
      <c r="A47" s="69"/>
      <c r="B47" s="298"/>
      <c r="C47" s="45" t="s">
        <v>73</v>
      </c>
      <c r="D47" s="46"/>
      <c r="E47" s="46"/>
      <c r="F47" s="46"/>
      <c r="G47" s="46"/>
      <c r="H47" s="37"/>
      <c r="I47" s="37"/>
      <c r="J47" s="37"/>
      <c r="K47" s="37"/>
      <c r="L47" s="37"/>
      <c r="M47" s="37"/>
      <c r="N47" s="36"/>
      <c r="O47" s="18" t="s">
        <v>23</v>
      </c>
      <c r="P47" s="164" t="s">
        <v>18</v>
      </c>
    </row>
    <row r="48" spans="1:16" ht="47" thickBot="1" x14ac:dyDescent="0.4">
      <c r="A48" s="71"/>
      <c r="B48" s="299"/>
      <c r="C48" s="47" t="s">
        <v>33</v>
      </c>
      <c r="D48" s="48"/>
      <c r="E48" s="48"/>
      <c r="F48" s="48"/>
      <c r="G48" s="48"/>
      <c r="H48" s="49"/>
      <c r="I48" s="49"/>
      <c r="J48" s="49"/>
      <c r="K48" s="49"/>
      <c r="L48" s="49"/>
      <c r="M48" s="49"/>
      <c r="N48" s="44"/>
      <c r="O48" s="59" t="s">
        <v>71</v>
      </c>
      <c r="P48" s="199" t="s">
        <v>18</v>
      </c>
    </row>
    <row r="49" spans="1:16" ht="62" x14ac:dyDescent="0.35">
      <c r="A49" s="50"/>
      <c r="B49" s="324" t="s">
        <v>97</v>
      </c>
      <c r="C49" s="228" t="s">
        <v>104</v>
      </c>
      <c r="D49" s="133"/>
      <c r="E49" s="133"/>
      <c r="F49" s="133"/>
      <c r="G49" s="133"/>
      <c r="H49" s="86"/>
      <c r="I49" s="86"/>
      <c r="J49" s="86"/>
      <c r="K49" s="86"/>
      <c r="L49" s="86"/>
      <c r="M49" s="86"/>
      <c r="N49" s="200"/>
      <c r="O49" s="211" t="s">
        <v>39</v>
      </c>
      <c r="P49" s="132" t="s">
        <v>21</v>
      </c>
    </row>
    <row r="50" spans="1:16" ht="62" x14ac:dyDescent="0.35">
      <c r="A50" s="50"/>
      <c r="B50" s="325"/>
      <c r="C50" s="225" t="s">
        <v>105</v>
      </c>
      <c r="D50" s="39"/>
      <c r="E50" s="39"/>
      <c r="F50" s="39"/>
      <c r="G50" s="39"/>
      <c r="H50" s="38"/>
      <c r="I50" s="38"/>
      <c r="J50" s="38"/>
      <c r="K50" s="38"/>
      <c r="L50" s="38"/>
      <c r="M50" s="38"/>
      <c r="N50" s="77"/>
      <c r="O50" s="210" t="s">
        <v>46</v>
      </c>
      <c r="P50" s="146" t="s">
        <v>21</v>
      </c>
    </row>
    <row r="51" spans="1:16" ht="15.5" x14ac:dyDescent="0.35">
      <c r="A51" s="50"/>
      <c r="B51" s="325"/>
      <c r="C51" s="206" t="s">
        <v>22</v>
      </c>
      <c r="D51" s="207"/>
      <c r="E51" s="207"/>
      <c r="F51" s="207"/>
      <c r="G51" s="207"/>
      <c r="H51" s="73"/>
      <c r="I51" s="73"/>
      <c r="J51" s="73"/>
      <c r="K51" s="73"/>
      <c r="L51" s="53"/>
      <c r="M51" s="53"/>
      <c r="N51" s="54"/>
      <c r="O51" s="55"/>
      <c r="P51" s="146"/>
    </row>
    <row r="52" spans="1:16" ht="31.5" customHeight="1" x14ac:dyDescent="0.35">
      <c r="A52" s="50"/>
      <c r="B52" s="325"/>
      <c r="C52" s="56" t="s">
        <v>73</v>
      </c>
      <c r="D52" s="51"/>
      <c r="E52" s="51"/>
      <c r="F52" s="51"/>
      <c r="G52" s="51"/>
      <c r="H52" s="57"/>
      <c r="I52" s="57"/>
      <c r="J52" s="57"/>
      <c r="K52" s="57"/>
      <c r="L52" s="57"/>
      <c r="M52" s="57"/>
      <c r="N52" s="248"/>
      <c r="O52" s="38" t="s">
        <v>23</v>
      </c>
      <c r="P52" s="146" t="s">
        <v>18</v>
      </c>
    </row>
    <row r="53" spans="1:16" ht="35.25" customHeight="1" x14ac:dyDescent="0.35">
      <c r="A53" s="50"/>
      <c r="B53" s="325"/>
      <c r="C53" s="85"/>
      <c r="D53" s="13"/>
      <c r="E53" s="13"/>
      <c r="F53" s="13"/>
      <c r="G53" s="13"/>
      <c r="H53" s="18"/>
      <c r="I53" s="18"/>
      <c r="J53" s="18"/>
      <c r="K53" s="18"/>
      <c r="L53" s="18"/>
      <c r="M53" s="18"/>
      <c r="N53" s="18"/>
      <c r="O53" s="18"/>
      <c r="P53" s="146"/>
    </row>
    <row r="54" spans="1:16" ht="63.75" customHeight="1" thickBot="1" x14ac:dyDescent="0.4">
      <c r="A54" s="63"/>
      <c r="B54" s="326"/>
      <c r="C54" s="47"/>
      <c r="D54" s="58"/>
      <c r="E54" s="58"/>
      <c r="F54" s="58"/>
      <c r="G54" s="58"/>
      <c r="H54" s="59"/>
      <c r="I54" s="59"/>
      <c r="J54" s="59"/>
      <c r="K54" s="59"/>
      <c r="L54" s="59"/>
      <c r="M54" s="59"/>
      <c r="N54" s="59"/>
      <c r="O54" s="59"/>
      <c r="P54" s="147"/>
    </row>
    <row r="55" spans="1:16" ht="62.5" thickBot="1" x14ac:dyDescent="0.4">
      <c r="A55" s="50"/>
      <c r="B55" s="324" t="s">
        <v>83</v>
      </c>
      <c r="C55" s="229" t="s">
        <v>106</v>
      </c>
      <c r="D55" s="168"/>
      <c r="E55" s="168"/>
      <c r="F55" s="168"/>
      <c r="G55" s="168"/>
      <c r="H55" s="135"/>
      <c r="I55" s="135"/>
      <c r="J55" s="135"/>
      <c r="K55" s="135"/>
      <c r="L55" s="135"/>
      <c r="M55" s="135"/>
      <c r="N55" s="135"/>
      <c r="O55" s="212" t="s">
        <v>44</v>
      </c>
      <c r="P55" s="201" t="s">
        <v>21</v>
      </c>
    </row>
    <row r="56" spans="1:16" ht="62" x14ac:dyDescent="0.35">
      <c r="A56" s="50"/>
      <c r="B56" s="327"/>
      <c r="C56" s="230" t="s">
        <v>105</v>
      </c>
      <c r="D56" s="133"/>
      <c r="E56" s="133"/>
      <c r="F56" s="133"/>
      <c r="G56" s="133"/>
      <c r="H56" s="86"/>
      <c r="I56" s="86"/>
      <c r="J56" s="86"/>
      <c r="K56" s="86"/>
      <c r="L56" s="86"/>
      <c r="M56" s="86"/>
      <c r="N56" s="86"/>
      <c r="O56" s="138" t="s">
        <v>47</v>
      </c>
      <c r="P56" s="173" t="s">
        <v>21</v>
      </c>
    </row>
    <row r="57" spans="1:16" ht="15.5" x14ac:dyDescent="0.35">
      <c r="A57" s="50"/>
      <c r="B57" s="328"/>
      <c r="C57" s="175" t="s">
        <v>22</v>
      </c>
      <c r="D57" s="293"/>
      <c r="E57" s="295"/>
      <c r="F57" s="295"/>
      <c r="G57" s="295"/>
      <c r="H57" s="295"/>
      <c r="I57" s="295"/>
      <c r="J57" s="295"/>
      <c r="K57" s="295"/>
      <c r="L57" s="295"/>
      <c r="M57" s="295"/>
      <c r="N57" s="295"/>
      <c r="O57" s="295"/>
      <c r="P57" s="296"/>
    </row>
    <row r="58" spans="1:16" ht="31" x14ac:dyDescent="0.35">
      <c r="A58" s="50"/>
      <c r="B58" s="328"/>
      <c r="C58" s="176" t="s">
        <v>73</v>
      </c>
      <c r="D58" s="46" t="s">
        <v>20</v>
      </c>
      <c r="E58" s="46" t="s">
        <v>20</v>
      </c>
      <c r="F58" s="46"/>
      <c r="G58" s="46"/>
      <c r="H58" s="37" t="s">
        <v>20</v>
      </c>
      <c r="I58" s="37"/>
      <c r="J58" s="37"/>
      <c r="K58" s="37"/>
      <c r="L58" s="37" t="s">
        <v>20</v>
      </c>
      <c r="M58" s="37" t="s">
        <v>20</v>
      </c>
      <c r="N58" s="36" t="s">
        <v>20</v>
      </c>
      <c r="O58" s="18" t="s">
        <v>26</v>
      </c>
      <c r="P58" s="174" t="s">
        <v>18</v>
      </c>
    </row>
    <row r="59" spans="1:16" ht="48.75" customHeight="1" x14ac:dyDescent="0.35">
      <c r="A59" s="50"/>
      <c r="B59" s="328"/>
      <c r="C59" s="176" t="s">
        <v>74</v>
      </c>
      <c r="D59" s="40" t="s">
        <v>20</v>
      </c>
      <c r="E59" s="40" t="s">
        <v>20</v>
      </c>
      <c r="F59" s="40"/>
      <c r="G59" s="40"/>
      <c r="H59" s="16" t="s">
        <v>20</v>
      </c>
      <c r="I59" s="16"/>
      <c r="J59" s="16"/>
      <c r="K59" s="16"/>
      <c r="L59" s="16" t="s">
        <v>20</v>
      </c>
      <c r="M59" s="16" t="s">
        <v>20</v>
      </c>
      <c r="N59" s="16" t="s">
        <v>20</v>
      </c>
      <c r="O59" s="18" t="s">
        <v>40</v>
      </c>
      <c r="P59" s="174" t="s">
        <v>18</v>
      </c>
    </row>
    <row r="60" spans="1:16" ht="16" thickBot="1" x14ac:dyDescent="0.4">
      <c r="A60" s="63"/>
      <c r="B60" s="329"/>
      <c r="C60" s="177"/>
      <c r="D60" s="58"/>
      <c r="E60" s="58"/>
      <c r="F60" s="58"/>
      <c r="G60" s="58"/>
      <c r="H60" s="59"/>
      <c r="I60" s="59"/>
      <c r="J60" s="59"/>
      <c r="K60" s="59"/>
      <c r="L60" s="59"/>
      <c r="M60" s="59"/>
      <c r="N60" s="59"/>
      <c r="O60" s="59"/>
      <c r="P60" s="147"/>
    </row>
    <row r="61" spans="1:16" ht="62" x14ac:dyDescent="0.35">
      <c r="A61" s="197"/>
      <c r="B61" s="308" t="s">
        <v>98</v>
      </c>
      <c r="C61" s="226" t="s">
        <v>104</v>
      </c>
      <c r="D61" s="133" t="s">
        <v>16</v>
      </c>
      <c r="E61" s="133" t="s">
        <v>20</v>
      </c>
      <c r="F61" s="133"/>
      <c r="G61" s="133"/>
      <c r="H61" s="86"/>
      <c r="I61" s="86"/>
      <c r="J61" s="86"/>
      <c r="K61" s="86"/>
      <c r="L61" s="86" t="s">
        <v>20</v>
      </c>
      <c r="M61" s="86" t="s">
        <v>20</v>
      </c>
      <c r="N61" s="86" t="s">
        <v>20</v>
      </c>
      <c r="O61" s="138" t="s">
        <v>39</v>
      </c>
      <c r="P61" s="173" t="s">
        <v>21</v>
      </c>
    </row>
    <row r="62" spans="1:16" ht="62" x14ac:dyDescent="0.35">
      <c r="A62" s="50"/>
      <c r="B62" s="309"/>
      <c r="C62" s="227" t="s">
        <v>105</v>
      </c>
      <c r="D62" s="3" t="s">
        <v>16</v>
      </c>
      <c r="E62" s="3" t="s">
        <v>20</v>
      </c>
      <c r="F62" s="3"/>
      <c r="G62" s="3"/>
      <c r="H62" s="31"/>
      <c r="I62" s="31"/>
      <c r="J62" s="31"/>
      <c r="K62" s="31"/>
      <c r="L62" s="31" t="s">
        <v>20</v>
      </c>
      <c r="M62" s="31" t="s">
        <v>20</v>
      </c>
      <c r="N62" s="31" t="s">
        <v>20</v>
      </c>
      <c r="O62" s="213" t="s">
        <v>46</v>
      </c>
      <c r="P62" s="164" t="s">
        <v>21</v>
      </c>
    </row>
    <row r="63" spans="1:16" ht="15" x14ac:dyDescent="0.35">
      <c r="A63" s="69"/>
      <c r="B63" s="309"/>
      <c r="C63" s="179" t="s">
        <v>22</v>
      </c>
      <c r="D63" s="302"/>
      <c r="E63" s="303"/>
      <c r="F63" s="303"/>
      <c r="G63" s="303"/>
      <c r="H63" s="303"/>
      <c r="I63" s="303"/>
      <c r="J63" s="303"/>
      <c r="K63" s="303"/>
      <c r="L63" s="303"/>
      <c r="M63" s="303"/>
      <c r="N63" s="303"/>
      <c r="O63" s="303"/>
      <c r="P63" s="304"/>
    </row>
    <row r="64" spans="1:16" ht="31" x14ac:dyDescent="0.35">
      <c r="A64" s="69"/>
      <c r="B64" s="309"/>
      <c r="C64" s="176" t="s">
        <v>73</v>
      </c>
      <c r="D64" s="46" t="s">
        <v>16</v>
      </c>
      <c r="E64" s="46" t="s">
        <v>20</v>
      </c>
      <c r="F64" s="46"/>
      <c r="G64" s="46"/>
      <c r="H64" s="37" t="s">
        <v>20</v>
      </c>
      <c r="I64" s="37"/>
      <c r="J64" s="37"/>
      <c r="K64" s="37"/>
      <c r="L64" s="37" t="s">
        <v>20</v>
      </c>
      <c r="M64" s="37" t="s">
        <v>20</v>
      </c>
      <c r="N64" s="36" t="s">
        <v>20</v>
      </c>
      <c r="O64" s="8" t="s">
        <v>23</v>
      </c>
      <c r="P64" s="146" t="s">
        <v>18</v>
      </c>
    </row>
    <row r="65" spans="1:16" ht="49.5" customHeight="1" thickBot="1" x14ac:dyDescent="0.4">
      <c r="A65" s="69"/>
      <c r="B65" s="310"/>
      <c r="C65" s="130" t="s">
        <v>41</v>
      </c>
      <c r="D65" s="58" t="s">
        <v>16</v>
      </c>
      <c r="E65" s="48" t="s">
        <v>20</v>
      </c>
      <c r="F65" s="48"/>
      <c r="G65" s="48"/>
      <c r="H65" s="49" t="s">
        <v>20</v>
      </c>
      <c r="I65" s="49"/>
      <c r="J65" s="49"/>
      <c r="K65" s="49"/>
      <c r="L65" s="49" t="s">
        <v>20</v>
      </c>
      <c r="M65" s="49" t="s">
        <v>20</v>
      </c>
      <c r="N65" s="44" t="s">
        <v>20</v>
      </c>
      <c r="O65" s="62" t="s">
        <v>71</v>
      </c>
      <c r="P65" s="147" t="s">
        <v>18</v>
      </c>
    </row>
    <row r="66" spans="1:16" ht="62" x14ac:dyDescent="0.35">
      <c r="A66" s="249"/>
      <c r="B66" s="311" t="s">
        <v>84</v>
      </c>
      <c r="C66" s="226" t="s">
        <v>104</v>
      </c>
      <c r="D66" s="133" t="s">
        <v>16</v>
      </c>
      <c r="E66" s="133" t="s">
        <v>20</v>
      </c>
      <c r="F66" s="133"/>
      <c r="G66" s="133"/>
      <c r="H66" s="86" t="s">
        <v>20</v>
      </c>
      <c r="I66" s="86"/>
      <c r="J66" s="86"/>
      <c r="K66" s="86"/>
      <c r="L66" s="86" t="s">
        <v>20</v>
      </c>
      <c r="M66" s="86" t="s">
        <v>20</v>
      </c>
      <c r="N66" s="86" t="s">
        <v>20</v>
      </c>
      <c r="O66" s="217" t="s">
        <v>39</v>
      </c>
      <c r="P66" s="173" t="s">
        <v>21</v>
      </c>
    </row>
    <row r="67" spans="1:16" ht="39" customHeight="1" x14ac:dyDescent="0.35">
      <c r="A67" s="246"/>
      <c r="B67" s="312"/>
      <c r="C67" s="172" t="s">
        <v>107</v>
      </c>
      <c r="D67" s="40"/>
      <c r="E67" s="40"/>
      <c r="F67" s="40"/>
      <c r="G67" s="40"/>
      <c r="H67" s="16"/>
      <c r="I67" s="16"/>
      <c r="J67" s="16"/>
      <c r="K67" s="16"/>
      <c r="L67" s="16"/>
      <c r="M67" s="16"/>
      <c r="N67" s="16"/>
      <c r="O67" s="61"/>
      <c r="P67" s="146"/>
    </row>
    <row r="68" spans="1:16" ht="15" x14ac:dyDescent="0.35">
      <c r="A68" s="69"/>
      <c r="B68" s="312"/>
      <c r="C68" s="179" t="s">
        <v>22</v>
      </c>
      <c r="D68" s="302"/>
      <c r="E68" s="303"/>
      <c r="F68" s="303"/>
      <c r="G68" s="303"/>
      <c r="H68" s="303"/>
      <c r="I68" s="303"/>
      <c r="J68" s="303"/>
      <c r="K68" s="303"/>
      <c r="L68" s="303"/>
      <c r="M68" s="303"/>
      <c r="N68" s="303"/>
      <c r="O68" s="303"/>
      <c r="P68" s="304"/>
    </row>
    <row r="69" spans="1:16" ht="31" x14ac:dyDescent="0.35">
      <c r="A69" s="69"/>
      <c r="B69" s="312"/>
      <c r="C69" s="176" t="s">
        <v>73</v>
      </c>
      <c r="D69" s="46" t="s">
        <v>20</v>
      </c>
      <c r="E69" s="46" t="s">
        <v>20</v>
      </c>
      <c r="F69" s="46"/>
      <c r="G69" s="46"/>
      <c r="H69" s="37" t="s">
        <v>20</v>
      </c>
      <c r="I69" s="37"/>
      <c r="J69" s="37"/>
      <c r="K69" s="37"/>
      <c r="L69" s="37"/>
      <c r="M69" s="37"/>
      <c r="N69" s="36"/>
      <c r="O69" s="19" t="s">
        <v>23</v>
      </c>
      <c r="P69" s="146" t="s">
        <v>18</v>
      </c>
    </row>
    <row r="70" spans="1:16" ht="59" customHeight="1" thickBot="1" x14ac:dyDescent="0.4">
      <c r="A70" s="69"/>
      <c r="B70" s="313"/>
      <c r="C70" s="130" t="s">
        <v>45</v>
      </c>
      <c r="D70" s="74"/>
      <c r="E70" s="81"/>
      <c r="F70" s="81"/>
      <c r="G70" s="81"/>
      <c r="H70" s="82"/>
      <c r="I70" s="82"/>
      <c r="J70" s="82"/>
      <c r="K70" s="82"/>
      <c r="L70" s="83"/>
      <c r="M70" s="83"/>
      <c r="N70" s="83"/>
      <c r="O70" s="134" t="s">
        <v>71</v>
      </c>
      <c r="P70" s="147" t="s">
        <v>18</v>
      </c>
    </row>
    <row r="71" spans="1:16" ht="62" x14ac:dyDescent="0.35">
      <c r="A71" s="197"/>
      <c r="B71" s="314" t="s">
        <v>85</v>
      </c>
      <c r="C71" s="226" t="s">
        <v>108</v>
      </c>
      <c r="D71" s="133" t="s">
        <v>20</v>
      </c>
      <c r="E71" s="133" t="s">
        <v>20</v>
      </c>
      <c r="F71" s="133"/>
      <c r="G71" s="133"/>
      <c r="H71" s="86" t="s">
        <v>20</v>
      </c>
      <c r="I71" s="86"/>
      <c r="J71" s="86"/>
      <c r="K71" s="86"/>
      <c r="L71" s="86" t="s">
        <v>20</v>
      </c>
      <c r="M71" s="86" t="s">
        <v>20</v>
      </c>
      <c r="N71" s="86" t="s">
        <v>20</v>
      </c>
      <c r="O71" s="255"/>
      <c r="P71" s="132" t="s">
        <v>21</v>
      </c>
    </row>
    <row r="72" spans="1:16" ht="15.5" x14ac:dyDescent="0.35">
      <c r="A72" s="69"/>
      <c r="B72" s="315"/>
      <c r="C72" s="169"/>
      <c r="D72" s="13"/>
      <c r="E72" s="13"/>
      <c r="F72" s="13"/>
      <c r="G72" s="13"/>
      <c r="H72" s="18"/>
      <c r="I72" s="18"/>
      <c r="J72" s="18"/>
      <c r="K72" s="18"/>
      <c r="L72" s="18"/>
      <c r="M72" s="18"/>
      <c r="N72" s="18"/>
      <c r="O72" s="214"/>
      <c r="P72" s="180"/>
    </row>
    <row r="73" spans="1:16" ht="62" x14ac:dyDescent="0.35">
      <c r="A73" s="69"/>
      <c r="B73" s="315"/>
      <c r="C73" s="227" t="s">
        <v>105</v>
      </c>
      <c r="D73" s="40" t="s">
        <v>20</v>
      </c>
      <c r="E73" s="40" t="s">
        <v>20</v>
      </c>
      <c r="F73" s="40"/>
      <c r="G73" s="40"/>
      <c r="H73" s="16" t="s">
        <v>20</v>
      </c>
      <c r="I73" s="16"/>
      <c r="J73" s="16"/>
      <c r="K73" s="16"/>
      <c r="L73" s="16" t="s">
        <v>20</v>
      </c>
      <c r="M73" s="16" t="s">
        <v>20</v>
      </c>
      <c r="N73" s="16" t="s">
        <v>20</v>
      </c>
      <c r="O73" s="88"/>
      <c r="P73" s="146" t="s">
        <v>21</v>
      </c>
    </row>
    <row r="74" spans="1:16" ht="31" hidden="1" x14ac:dyDescent="0.35">
      <c r="A74" s="69"/>
      <c r="B74" s="315"/>
      <c r="C74" s="184" t="s">
        <v>53</v>
      </c>
      <c r="D74" s="123">
        <v>0.5</v>
      </c>
      <c r="E74" s="124">
        <v>0.25</v>
      </c>
      <c r="F74" s="124">
        <v>0.25</v>
      </c>
      <c r="G74" s="124">
        <v>0</v>
      </c>
      <c r="H74" s="125">
        <v>508.8</v>
      </c>
      <c r="I74" s="125">
        <v>260</v>
      </c>
      <c r="J74" s="111">
        <f>I74*12</f>
        <v>3120</v>
      </c>
      <c r="K74" s="125">
        <f>J74*0.0145</f>
        <v>45.24</v>
      </c>
      <c r="L74" s="126">
        <v>557</v>
      </c>
      <c r="M74" s="31">
        <f>L74*12</f>
        <v>6684</v>
      </c>
      <c r="N74" s="122">
        <f>M74*0.0145</f>
        <v>96.918000000000006</v>
      </c>
      <c r="O74" s="106" t="s">
        <v>17</v>
      </c>
      <c r="P74" s="181" t="s">
        <v>18</v>
      </c>
    </row>
    <row r="75" spans="1:16" ht="15" x14ac:dyDescent="0.35">
      <c r="A75" s="69"/>
      <c r="B75" s="315"/>
      <c r="C75" s="175" t="s">
        <v>22</v>
      </c>
      <c r="D75" s="167"/>
      <c r="E75" s="167"/>
      <c r="F75" s="247"/>
      <c r="G75" s="247"/>
      <c r="H75" s="68"/>
      <c r="I75" s="68"/>
      <c r="J75" s="68"/>
      <c r="K75" s="68"/>
      <c r="L75" s="54"/>
      <c r="M75" s="317"/>
      <c r="N75" s="317"/>
      <c r="O75" s="317"/>
      <c r="P75" s="318"/>
    </row>
    <row r="76" spans="1:16" ht="31" x14ac:dyDescent="0.35">
      <c r="A76" s="69"/>
      <c r="B76" s="315"/>
      <c r="C76" s="176" t="s">
        <v>73</v>
      </c>
      <c r="D76" s="46"/>
      <c r="E76" s="46"/>
      <c r="F76" s="13"/>
      <c r="G76" s="13"/>
      <c r="H76" s="18"/>
      <c r="I76" s="65"/>
      <c r="J76" s="65"/>
      <c r="K76" s="65"/>
      <c r="L76" s="65"/>
      <c r="M76" s="65"/>
      <c r="N76" s="28"/>
      <c r="O76" s="8"/>
      <c r="P76" s="146" t="s">
        <v>18</v>
      </c>
    </row>
    <row r="77" spans="1:16" ht="36.75" customHeight="1" x14ac:dyDescent="0.35">
      <c r="A77" s="69"/>
      <c r="B77" s="315"/>
      <c r="C77" s="182" t="s">
        <v>24</v>
      </c>
      <c r="D77" s="13"/>
      <c r="E77" s="13"/>
      <c r="F77" s="75"/>
      <c r="G77" s="75"/>
      <c r="H77" s="66"/>
      <c r="I77" s="66"/>
      <c r="J77" s="66"/>
      <c r="K77" s="66"/>
      <c r="L77" s="66"/>
      <c r="M77" s="31"/>
      <c r="N77" s="31"/>
      <c r="O77" s="14"/>
      <c r="P77" s="146" t="s">
        <v>18</v>
      </c>
    </row>
    <row r="78" spans="1:16" ht="16" thickBot="1" x14ac:dyDescent="0.4">
      <c r="A78" s="71"/>
      <c r="B78" s="316"/>
      <c r="C78" s="177"/>
      <c r="D78" s="67"/>
      <c r="E78" s="67"/>
      <c r="F78" s="67"/>
      <c r="G78" s="67"/>
      <c r="H78" s="44"/>
      <c r="I78" s="44"/>
      <c r="J78" s="44"/>
      <c r="K78" s="44"/>
      <c r="L78" s="44"/>
      <c r="M78" s="44"/>
      <c r="N78" s="44"/>
      <c r="O78" s="44"/>
      <c r="P78" s="183"/>
    </row>
    <row r="79" spans="1:16" ht="16" thickBot="1" x14ac:dyDescent="0.4">
      <c r="A79" s="34"/>
      <c r="B79" s="185" t="s">
        <v>31</v>
      </c>
      <c r="C79" s="250"/>
      <c r="D79" s="34"/>
      <c r="E79" s="34"/>
      <c r="F79" s="34"/>
      <c r="G79" s="34"/>
      <c r="H79" s="34"/>
      <c r="I79" s="34"/>
      <c r="J79" s="34"/>
      <c r="K79" s="34"/>
      <c r="L79" s="34"/>
      <c r="M79" s="34"/>
      <c r="N79" s="34"/>
      <c r="O79" s="24"/>
      <c r="P79" s="251"/>
    </row>
    <row r="80" spans="1:16" ht="15" x14ac:dyDescent="0.35">
      <c r="A80" s="69"/>
      <c r="B80" s="319" t="s">
        <v>86</v>
      </c>
      <c r="C80" s="170"/>
      <c r="D80" s="188"/>
      <c r="E80" s="188"/>
      <c r="F80" s="188"/>
      <c r="G80" s="188"/>
      <c r="H80" s="178"/>
      <c r="I80" s="178"/>
      <c r="J80" s="178"/>
      <c r="K80" s="178"/>
      <c r="L80" s="178"/>
      <c r="M80" s="178"/>
      <c r="N80" s="178"/>
      <c r="O80" s="178"/>
      <c r="P80" s="189"/>
    </row>
    <row r="81" spans="1:16" ht="62" x14ac:dyDescent="0.35">
      <c r="A81" s="69"/>
      <c r="B81" s="320"/>
      <c r="C81" s="231" t="s">
        <v>109</v>
      </c>
      <c r="D81" s="22" t="s">
        <v>20</v>
      </c>
      <c r="E81" s="22" t="s">
        <v>20</v>
      </c>
      <c r="F81" s="22"/>
      <c r="G81" s="22"/>
      <c r="H81" s="18" t="s">
        <v>20</v>
      </c>
      <c r="I81" s="18"/>
      <c r="J81" s="18"/>
      <c r="K81" s="18"/>
      <c r="L81" s="18" t="s">
        <v>20</v>
      </c>
      <c r="M81" s="18" t="s">
        <v>20</v>
      </c>
      <c r="N81" s="18" t="s">
        <v>20</v>
      </c>
      <c r="O81" s="19" t="s">
        <v>70</v>
      </c>
      <c r="P81" s="146" t="s">
        <v>21</v>
      </c>
    </row>
    <row r="82" spans="1:16" ht="15.5" x14ac:dyDescent="0.35">
      <c r="A82" s="69"/>
      <c r="B82" s="320"/>
      <c r="C82" s="232"/>
      <c r="D82" s="22"/>
      <c r="E82" s="22"/>
      <c r="F82" s="22"/>
      <c r="G82" s="22"/>
      <c r="H82" s="18" t="s">
        <v>20</v>
      </c>
      <c r="I82" s="18"/>
      <c r="J82" s="18"/>
      <c r="K82" s="18"/>
      <c r="L82" s="18"/>
      <c r="M82" s="18" t="s">
        <v>20</v>
      </c>
      <c r="N82" s="18" t="s">
        <v>20</v>
      </c>
      <c r="O82" s="18"/>
      <c r="P82" s="146" t="s">
        <v>21</v>
      </c>
    </row>
    <row r="83" spans="1:16" ht="46.5" x14ac:dyDescent="0.35">
      <c r="A83" s="69"/>
      <c r="B83" s="320"/>
      <c r="C83" s="259" t="s">
        <v>75</v>
      </c>
      <c r="D83" s="22"/>
      <c r="E83" s="22"/>
      <c r="F83" s="22"/>
      <c r="G83" s="22"/>
      <c r="H83" s="18"/>
      <c r="I83" s="18"/>
      <c r="J83" s="18"/>
      <c r="K83" s="18"/>
      <c r="L83" s="18"/>
      <c r="M83" s="18"/>
      <c r="N83" s="18"/>
      <c r="O83" s="18" t="s">
        <v>50</v>
      </c>
      <c r="P83" s="146" t="s">
        <v>18</v>
      </c>
    </row>
    <row r="84" spans="1:16" ht="15.5" x14ac:dyDescent="0.35">
      <c r="A84" s="50"/>
      <c r="B84" s="320"/>
      <c r="C84" s="208" t="s">
        <v>22</v>
      </c>
      <c r="D84" s="207"/>
      <c r="E84" s="207"/>
      <c r="F84" s="207"/>
      <c r="G84" s="207"/>
      <c r="H84" s="73"/>
      <c r="I84" s="73"/>
      <c r="J84" s="73"/>
      <c r="K84" s="73"/>
      <c r="L84" s="53"/>
      <c r="M84" s="53"/>
      <c r="N84" s="54"/>
      <c r="O84" s="55"/>
      <c r="P84" s="187"/>
    </row>
    <row r="85" spans="1:16" ht="31" x14ac:dyDescent="0.35">
      <c r="A85" s="69"/>
      <c r="B85" s="320"/>
      <c r="C85" s="176" t="s">
        <v>73</v>
      </c>
      <c r="D85" s="46" t="s">
        <v>20</v>
      </c>
      <c r="E85" s="46" t="s">
        <v>20</v>
      </c>
      <c r="F85" s="46"/>
      <c r="G85" s="46"/>
      <c r="H85" s="37" t="s">
        <v>20</v>
      </c>
      <c r="I85" s="37"/>
      <c r="J85" s="37"/>
      <c r="K85" s="37"/>
      <c r="L85" s="37" t="s">
        <v>20</v>
      </c>
      <c r="M85" s="37" t="s">
        <v>20</v>
      </c>
      <c r="N85" s="36" t="s">
        <v>20</v>
      </c>
      <c r="O85" s="19" t="s">
        <v>23</v>
      </c>
      <c r="P85" s="146" t="s">
        <v>18</v>
      </c>
    </row>
    <row r="86" spans="1:16" ht="47" thickBot="1" x14ac:dyDescent="0.4">
      <c r="A86" s="71"/>
      <c r="B86" s="321"/>
      <c r="C86" s="177" t="s">
        <v>76</v>
      </c>
      <c r="D86" s="58" t="s">
        <v>20</v>
      </c>
      <c r="E86" s="58" t="s">
        <v>20</v>
      </c>
      <c r="F86" s="48"/>
      <c r="G86" s="48"/>
      <c r="H86" s="49" t="s">
        <v>20</v>
      </c>
      <c r="I86" s="49"/>
      <c r="J86" s="49"/>
      <c r="K86" s="49"/>
      <c r="L86" s="49" t="s">
        <v>20</v>
      </c>
      <c r="M86" s="59" t="s">
        <v>20</v>
      </c>
      <c r="N86" s="59" t="s">
        <v>20</v>
      </c>
      <c r="O86" s="215" t="s">
        <v>25</v>
      </c>
      <c r="P86" s="147" t="s">
        <v>18</v>
      </c>
    </row>
    <row r="87" spans="1:16" ht="47.25" customHeight="1" x14ac:dyDescent="0.35">
      <c r="A87" s="69"/>
      <c r="B87" s="276" t="s">
        <v>87</v>
      </c>
      <c r="C87" s="170" t="s">
        <v>69</v>
      </c>
      <c r="D87" s="188"/>
      <c r="E87" s="188"/>
      <c r="F87" s="188"/>
      <c r="G87" s="188"/>
      <c r="H87" s="178"/>
      <c r="I87" s="178"/>
      <c r="J87" s="178"/>
      <c r="K87" s="178"/>
      <c r="L87" s="178"/>
      <c r="M87" s="178"/>
      <c r="N87" s="178"/>
      <c r="O87" s="86" t="s">
        <v>17</v>
      </c>
      <c r="P87" s="189"/>
    </row>
    <row r="88" spans="1:16" ht="46.5" x14ac:dyDescent="0.35">
      <c r="A88" s="69"/>
      <c r="B88" s="277"/>
      <c r="C88" s="172" t="s">
        <v>55</v>
      </c>
      <c r="D88" s="7" t="s">
        <v>20</v>
      </c>
      <c r="E88" s="7" t="s">
        <v>20</v>
      </c>
      <c r="F88" s="7"/>
      <c r="G88" s="7"/>
      <c r="H88" s="38" t="s">
        <v>20</v>
      </c>
      <c r="I88" s="38"/>
      <c r="J88" s="38"/>
      <c r="K88" s="38"/>
      <c r="L88" s="38" t="s">
        <v>20</v>
      </c>
      <c r="M88" s="38" t="s">
        <v>20</v>
      </c>
      <c r="N88" s="38" t="s">
        <v>20</v>
      </c>
      <c r="O88" s="19" t="s">
        <v>17</v>
      </c>
      <c r="P88" s="146" t="s">
        <v>21</v>
      </c>
    </row>
    <row r="89" spans="1:16" ht="31" x14ac:dyDescent="0.35">
      <c r="A89" s="69"/>
      <c r="B89" s="277"/>
      <c r="C89" s="131" t="s">
        <v>110</v>
      </c>
      <c r="D89" s="22" t="s">
        <v>20</v>
      </c>
      <c r="E89" s="22"/>
      <c r="F89" s="22"/>
      <c r="G89" s="22"/>
      <c r="H89" s="18" t="s">
        <v>20</v>
      </c>
      <c r="I89" s="18"/>
      <c r="J89" s="18"/>
      <c r="K89" s="18"/>
      <c r="L89" s="18"/>
      <c r="M89" s="18" t="s">
        <v>20</v>
      </c>
      <c r="N89" s="18" t="s">
        <v>20</v>
      </c>
      <c r="O89" s="35"/>
      <c r="P89" s="146"/>
    </row>
    <row r="90" spans="1:16" ht="15.5" x14ac:dyDescent="0.35">
      <c r="A90" s="50"/>
      <c r="B90" s="277"/>
      <c r="C90" s="208" t="s">
        <v>22</v>
      </c>
      <c r="D90" s="207"/>
      <c r="E90" s="207"/>
      <c r="F90" s="207"/>
      <c r="G90" s="207"/>
      <c r="H90" s="73"/>
      <c r="I90" s="73"/>
      <c r="J90" s="73"/>
      <c r="K90" s="73"/>
      <c r="L90" s="53"/>
      <c r="M90" s="53"/>
      <c r="N90" s="54"/>
      <c r="O90" s="55"/>
      <c r="P90" s="187"/>
    </row>
    <row r="91" spans="1:16" ht="31" x14ac:dyDescent="0.35">
      <c r="A91" s="69"/>
      <c r="B91" s="277"/>
      <c r="C91" s="176" t="s">
        <v>73</v>
      </c>
      <c r="D91" s="46" t="s">
        <v>20</v>
      </c>
      <c r="E91" s="46" t="s">
        <v>20</v>
      </c>
      <c r="F91" s="46"/>
      <c r="G91" s="46"/>
      <c r="H91" s="37" t="s">
        <v>20</v>
      </c>
      <c r="I91" s="37"/>
      <c r="J91" s="37"/>
      <c r="K91" s="37"/>
      <c r="L91" s="37" t="s">
        <v>20</v>
      </c>
      <c r="M91" s="37" t="s">
        <v>20</v>
      </c>
      <c r="N91" s="36" t="s">
        <v>20</v>
      </c>
      <c r="O91" s="19"/>
      <c r="P91" s="146" t="s">
        <v>18</v>
      </c>
    </row>
    <row r="92" spans="1:16" ht="31" x14ac:dyDescent="0.35">
      <c r="A92" s="69"/>
      <c r="B92" s="277"/>
      <c r="C92" s="182" t="s">
        <v>24</v>
      </c>
      <c r="D92" s="13" t="s">
        <v>20</v>
      </c>
      <c r="E92" s="13" t="s">
        <v>20</v>
      </c>
      <c r="F92" s="13"/>
      <c r="G92" s="87"/>
      <c r="H92" s="66" t="s">
        <v>20</v>
      </c>
      <c r="I92" s="66"/>
      <c r="J92" s="66"/>
      <c r="K92" s="66"/>
      <c r="L92" s="66" t="s">
        <v>20</v>
      </c>
      <c r="M92" s="31" t="s">
        <v>20</v>
      </c>
      <c r="N92" s="31" t="s">
        <v>20</v>
      </c>
      <c r="O92" s="50"/>
      <c r="P92" s="181"/>
    </row>
    <row r="93" spans="1:16" ht="16" thickBot="1" x14ac:dyDescent="0.4">
      <c r="A93" s="71"/>
      <c r="B93" s="278"/>
      <c r="C93" s="190"/>
      <c r="D93" s="70"/>
      <c r="E93" s="70"/>
      <c r="F93" s="76"/>
      <c r="G93" s="76"/>
      <c r="H93" s="49"/>
      <c r="I93" s="49"/>
      <c r="J93" s="49"/>
      <c r="K93" s="49"/>
      <c r="L93" s="49"/>
      <c r="M93" s="59"/>
      <c r="N93" s="59"/>
      <c r="O93" s="63"/>
      <c r="P93" s="147"/>
    </row>
    <row r="94" spans="1:16" ht="15" x14ac:dyDescent="0.35">
      <c r="A94" s="69"/>
      <c r="B94" s="319" t="s">
        <v>99</v>
      </c>
      <c r="C94" s="170"/>
      <c r="D94" s="188"/>
      <c r="E94" s="188"/>
      <c r="F94" s="188"/>
      <c r="G94" s="188"/>
      <c r="H94" s="178"/>
      <c r="I94" s="178"/>
      <c r="J94" s="178"/>
      <c r="K94" s="178"/>
      <c r="L94" s="178"/>
      <c r="M94" s="178"/>
      <c r="N94" s="178"/>
      <c r="O94" s="178"/>
      <c r="P94" s="189"/>
    </row>
    <row r="95" spans="1:16" ht="64.75" customHeight="1" x14ac:dyDescent="0.35">
      <c r="A95" s="69"/>
      <c r="B95" s="322"/>
      <c r="C95" s="205" t="s">
        <v>111</v>
      </c>
      <c r="D95" s="7" t="s">
        <v>20</v>
      </c>
      <c r="E95" s="7" t="s">
        <v>20</v>
      </c>
      <c r="F95" s="7"/>
      <c r="G95" s="7"/>
      <c r="H95" s="38"/>
      <c r="I95" s="38"/>
      <c r="J95" s="38"/>
      <c r="K95" s="38"/>
      <c r="L95" s="38" t="s">
        <v>20</v>
      </c>
      <c r="M95" s="38" t="s">
        <v>20</v>
      </c>
      <c r="N95" s="38" t="s">
        <v>20</v>
      </c>
      <c r="O95" s="248" t="s">
        <v>39</v>
      </c>
      <c r="P95" s="146" t="s">
        <v>21</v>
      </c>
    </row>
    <row r="96" spans="1:16" ht="69.650000000000006" customHeight="1" x14ac:dyDescent="0.35">
      <c r="A96" s="69"/>
      <c r="B96" s="322"/>
      <c r="C96" s="227" t="s">
        <v>112</v>
      </c>
      <c r="D96" s="22" t="s">
        <v>20</v>
      </c>
      <c r="E96" s="22"/>
      <c r="F96" s="22"/>
      <c r="G96" s="22"/>
      <c r="H96" s="18"/>
      <c r="I96" s="18"/>
      <c r="J96" s="18"/>
      <c r="K96" s="18"/>
      <c r="L96" s="18"/>
      <c r="M96" s="18" t="s">
        <v>20</v>
      </c>
      <c r="N96" s="18" t="s">
        <v>20</v>
      </c>
      <c r="O96" s="18" t="s">
        <v>46</v>
      </c>
      <c r="P96" s="146" t="s">
        <v>21</v>
      </c>
    </row>
    <row r="97" spans="1:16" ht="33" customHeight="1" x14ac:dyDescent="0.35">
      <c r="A97" s="69"/>
      <c r="B97" s="322"/>
      <c r="C97" s="131"/>
      <c r="D97" s="22"/>
      <c r="E97" s="22"/>
      <c r="F97" s="22"/>
      <c r="G97" s="22"/>
      <c r="H97" s="18"/>
      <c r="I97" s="18"/>
      <c r="J97" s="18"/>
      <c r="K97" s="18"/>
      <c r="L97" s="18"/>
      <c r="M97" s="18"/>
      <c r="N97" s="18"/>
      <c r="O97" s="35"/>
      <c r="P97" s="146"/>
    </row>
    <row r="98" spans="1:16" ht="15.5" x14ac:dyDescent="0.35">
      <c r="A98" s="50"/>
      <c r="B98" s="322"/>
      <c r="C98" s="208" t="s">
        <v>22</v>
      </c>
      <c r="D98" s="207"/>
      <c r="E98" s="207"/>
      <c r="F98" s="207"/>
      <c r="G98" s="207"/>
      <c r="H98" s="73"/>
      <c r="I98" s="73"/>
      <c r="J98" s="73"/>
      <c r="K98" s="73"/>
      <c r="L98" s="53"/>
      <c r="M98" s="53"/>
      <c r="N98" s="54"/>
      <c r="O98" s="55"/>
      <c r="P98" s="187"/>
    </row>
    <row r="99" spans="1:16" ht="31" x14ac:dyDescent="0.35">
      <c r="A99" s="69"/>
      <c r="B99" s="322"/>
      <c r="C99" s="176" t="s">
        <v>73</v>
      </c>
      <c r="D99" s="46" t="s">
        <v>20</v>
      </c>
      <c r="E99" s="46" t="s">
        <v>20</v>
      </c>
      <c r="F99" s="46"/>
      <c r="G99" s="46"/>
      <c r="H99" s="37" t="s">
        <v>20</v>
      </c>
      <c r="I99" s="37"/>
      <c r="J99" s="37"/>
      <c r="K99" s="37"/>
      <c r="L99" s="37" t="s">
        <v>20</v>
      </c>
      <c r="M99" s="37" t="s">
        <v>20</v>
      </c>
      <c r="N99" s="36" t="s">
        <v>20</v>
      </c>
      <c r="O99" s="19" t="s">
        <v>23</v>
      </c>
      <c r="P99" s="146" t="s">
        <v>18</v>
      </c>
    </row>
    <row r="100" spans="1:16" ht="62.5" thickBot="1" x14ac:dyDescent="0.4">
      <c r="A100" s="71"/>
      <c r="B100" s="323"/>
      <c r="C100" s="177" t="s">
        <v>77</v>
      </c>
      <c r="D100" s="58" t="s">
        <v>20</v>
      </c>
      <c r="E100" s="58" t="s">
        <v>20</v>
      </c>
      <c r="F100" s="48"/>
      <c r="G100" s="48"/>
      <c r="H100" s="49" t="s">
        <v>20</v>
      </c>
      <c r="I100" s="49"/>
      <c r="J100" s="49"/>
      <c r="K100" s="49"/>
      <c r="L100" s="49" t="s">
        <v>20</v>
      </c>
      <c r="M100" s="59" t="s">
        <v>20</v>
      </c>
      <c r="N100" s="59" t="s">
        <v>20</v>
      </c>
      <c r="O100" s="216" t="s">
        <v>71</v>
      </c>
      <c r="P100" s="193" t="s">
        <v>21</v>
      </c>
    </row>
    <row r="101" spans="1:16" ht="15" x14ac:dyDescent="0.35">
      <c r="A101" s="69"/>
      <c r="B101" s="319" t="s">
        <v>100</v>
      </c>
      <c r="C101" s="233"/>
      <c r="D101" s="188"/>
      <c r="E101" s="188"/>
      <c r="F101" s="188"/>
      <c r="G101" s="188"/>
      <c r="H101" s="178"/>
      <c r="I101" s="178"/>
      <c r="J101" s="178"/>
      <c r="K101" s="178"/>
      <c r="L101" s="178"/>
      <c r="M101" s="178"/>
      <c r="N101" s="178"/>
      <c r="O101" s="178"/>
      <c r="P101" s="189"/>
    </row>
    <row r="102" spans="1:16" ht="62" x14ac:dyDescent="0.35">
      <c r="A102" s="69"/>
      <c r="B102" s="322"/>
      <c r="C102" s="205" t="s">
        <v>111</v>
      </c>
      <c r="D102" s="7" t="s">
        <v>20</v>
      </c>
      <c r="E102" s="7" t="s">
        <v>20</v>
      </c>
      <c r="F102" s="7"/>
      <c r="G102" s="7"/>
      <c r="H102" s="38" t="s">
        <v>20</v>
      </c>
      <c r="I102" s="38"/>
      <c r="J102" s="38"/>
      <c r="K102" s="38"/>
      <c r="L102" s="38" t="s">
        <v>20</v>
      </c>
      <c r="M102" s="38" t="s">
        <v>20</v>
      </c>
      <c r="N102" s="38" t="s">
        <v>20</v>
      </c>
      <c r="O102" s="248" t="s">
        <v>39</v>
      </c>
      <c r="P102" s="146" t="s">
        <v>21</v>
      </c>
    </row>
    <row r="103" spans="1:16" ht="62" x14ac:dyDescent="0.35">
      <c r="A103" s="69"/>
      <c r="B103" s="322"/>
      <c r="C103" s="227" t="s">
        <v>112</v>
      </c>
      <c r="D103" s="22" t="s">
        <v>20</v>
      </c>
      <c r="E103" s="22"/>
      <c r="F103" s="22"/>
      <c r="G103" s="22"/>
      <c r="H103" s="18" t="s">
        <v>20</v>
      </c>
      <c r="I103" s="18"/>
      <c r="J103" s="18"/>
      <c r="K103" s="18"/>
      <c r="L103" s="18"/>
      <c r="M103" s="18" t="s">
        <v>20</v>
      </c>
      <c r="N103" s="18" t="s">
        <v>20</v>
      </c>
      <c r="O103" s="18" t="s">
        <v>46</v>
      </c>
      <c r="P103" s="146" t="s">
        <v>21</v>
      </c>
    </row>
    <row r="104" spans="1:16" ht="15.5" x14ac:dyDescent="0.35">
      <c r="A104" s="50"/>
      <c r="B104" s="322"/>
      <c r="C104" s="208" t="s">
        <v>22</v>
      </c>
      <c r="D104" s="207"/>
      <c r="E104" s="207"/>
      <c r="F104" s="207"/>
      <c r="G104" s="207"/>
      <c r="H104" s="73"/>
      <c r="I104" s="73"/>
      <c r="J104" s="73"/>
      <c r="K104" s="73"/>
      <c r="L104" s="53"/>
      <c r="M104" s="53"/>
      <c r="N104" s="54"/>
      <c r="O104" s="55"/>
      <c r="P104" s="187"/>
    </row>
    <row r="105" spans="1:16" ht="31" x14ac:dyDescent="0.35">
      <c r="A105" s="69"/>
      <c r="B105" s="322"/>
      <c r="C105" s="176" t="s">
        <v>73</v>
      </c>
      <c r="D105" s="46" t="s">
        <v>20</v>
      </c>
      <c r="E105" s="46" t="s">
        <v>20</v>
      </c>
      <c r="F105" s="46"/>
      <c r="G105" s="46"/>
      <c r="H105" s="37" t="s">
        <v>20</v>
      </c>
      <c r="I105" s="37"/>
      <c r="J105" s="37"/>
      <c r="K105" s="37"/>
      <c r="L105" s="37" t="s">
        <v>20</v>
      </c>
      <c r="M105" s="37" t="s">
        <v>20</v>
      </c>
      <c r="N105" s="36" t="s">
        <v>20</v>
      </c>
      <c r="O105" s="19" t="s">
        <v>23</v>
      </c>
      <c r="P105" s="146" t="s">
        <v>18</v>
      </c>
    </row>
    <row r="106" spans="1:16" ht="47" thickBot="1" x14ac:dyDescent="0.4">
      <c r="A106" s="71"/>
      <c r="B106" s="323"/>
      <c r="C106" s="202" t="s">
        <v>78</v>
      </c>
      <c r="D106" s="192" t="s">
        <v>20</v>
      </c>
      <c r="E106" s="192" t="s">
        <v>20</v>
      </c>
      <c r="F106" s="203"/>
      <c r="G106" s="203"/>
      <c r="H106" s="204" t="s">
        <v>20</v>
      </c>
      <c r="I106" s="204"/>
      <c r="J106" s="204"/>
      <c r="K106" s="204"/>
      <c r="L106" s="204" t="s">
        <v>20</v>
      </c>
      <c r="M106" s="90" t="s">
        <v>20</v>
      </c>
      <c r="N106" s="90" t="s">
        <v>20</v>
      </c>
      <c r="O106" s="216" t="s">
        <v>71</v>
      </c>
      <c r="P106" s="193" t="s">
        <v>21</v>
      </c>
    </row>
    <row r="107" spans="1:16" ht="15" x14ac:dyDescent="0.35">
      <c r="A107" s="69"/>
      <c r="B107" s="319" t="s">
        <v>88</v>
      </c>
      <c r="C107" s="233" t="s">
        <v>113</v>
      </c>
      <c r="D107" s="188"/>
      <c r="E107" s="188"/>
      <c r="F107" s="188"/>
      <c r="G107" s="188"/>
      <c r="H107" s="178"/>
      <c r="I107" s="178"/>
      <c r="J107" s="178"/>
      <c r="K107" s="178"/>
      <c r="L107" s="178"/>
      <c r="M107" s="178"/>
      <c r="N107" s="178"/>
      <c r="O107" s="178"/>
      <c r="P107" s="189"/>
    </row>
    <row r="108" spans="1:16" ht="46.5" x14ac:dyDescent="0.35">
      <c r="A108" s="69"/>
      <c r="B108" s="322"/>
      <c r="C108" s="205" t="s">
        <v>114</v>
      </c>
      <c r="D108" s="7" t="s">
        <v>20</v>
      </c>
      <c r="E108" s="7" t="s">
        <v>20</v>
      </c>
      <c r="F108" s="7"/>
      <c r="G108" s="7"/>
      <c r="H108" s="38" t="s">
        <v>20</v>
      </c>
      <c r="I108" s="38"/>
      <c r="J108" s="38"/>
      <c r="K108" s="38"/>
      <c r="L108" s="38" t="s">
        <v>20</v>
      </c>
      <c r="M108" s="38" t="s">
        <v>20</v>
      </c>
      <c r="N108" s="38" t="s">
        <v>20</v>
      </c>
      <c r="O108" s="252"/>
      <c r="P108" s="146"/>
    </row>
    <row r="109" spans="1:16" ht="30.75" customHeight="1" x14ac:dyDescent="0.35">
      <c r="A109" s="69"/>
      <c r="B109" s="322"/>
      <c r="C109" s="131" t="s">
        <v>107</v>
      </c>
      <c r="D109" s="22" t="s">
        <v>20</v>
      </c>
      <c r="E109" s="22"/>
      <c r="F109" s="22"/>
      <c r="G109" s="22"/>
      <c r="H109" s="18" t="s">
        <v>20</v>
      </c>
      <c r="I109" s="18"/>
      <c r="J109" s="18"/>
      <c r="K109" s="18"/>
      <c r="L109" s="18"/>
      <c r="M109" s="18" t="s">
        <v>20</v>
      </c>
      <c r="N109" s="18" t="s">
        <v>20</v>
      </c>
      <c r="O109" s="35"/>
      <c r="P109" s="146"/>
    </row>
    <row r="110" spans="1:16" ht="15.5" x14ac:dyDescent="0.35">
      <c r="A110" s="50"/>
      <c r="B110" s="322"/>
      <c r="C110" s="186" t="s">
        <v>22</v>
      </c>
      <c r="D110" s="52"/>
      <c r="E110" s="52"/>
      <c r="F110" s="52"/>
      <c r="G110" s="52"/>
      <c r="H110" s="53"/>
      <c r="I110" s="53"/>
      <c r="J110" s="53"/>
      <c r="K110" s="53"/>
      <c r="L110" s="53"/>
      <c r="M110" s="53"/>
      <c r="N110" s="54"/>
      <c r="O110" s="55"/>
      <c r="P110" s="187"/>
    </row>
    <row r="111" spans="1:16" ht="31" x14ac:dyDescent="0.35">
      <c r="A111" s="69"/>
      <c r="B111" s="322"/>
      <c r="C111" s="176" t="s">
        <v>73</v>
      </c>
      <c r="D111" s="46" t="s">
        <v>20</v>
      </c>
      <c r="E111" s="46" t="s">
        <v>20</v>
      </c>
      <c r="F111" s="46"/>
      <c r="G111" s="46"/>
      <c r="H111" s="37" t="s">
        <v>20</v>
      </c>
      <c r="I111" s="37"/>
      <c r="J111" s="37"/>
      <c r="K111" s="37"/>
      <c r="L111" s="37" t="s">
        <v>20</v>
      </c>
      <c r="M111" s="37" t="s">
        <v>20</v>
      </c>
      <c r="N111" s="36" t="s">
        <v>20</v>
      </c>
      <c r="O111" s="61"/>
      <c r="P111" s="146"/>
    </row>
    <row r="112" spans="1:16" ht="35.25" customHeight="1" thickBot="1" x14ac:dyDescent="0.4">
      <c r="A112" s="71"/>
      <c r="B112" s="323"/>
      <c r="C112" s="177" t="s">
        <v>24</v>
      </c>
      <c r="D112" s="58" t="s">
        <v>20</v>
      </c>
      <c r="E112" s="58" t="s">
        <v>20</v>
      </c>
      <c r="F112" s="48"/>
      <c r="G112" s="48"/>
      <c r="H112" s="49" t="s">
        <v>20</v>
      </c>
      <c r="I112" s="49"/>
      <c r="J112" s="49"/>
      <c r="K112" s="49"/>
      <c r="L112" s="49" t="s">
        <v>20</v>
      </c>
      <c r="M112" s="59" t="s">
        <v>20</v>
      </c>
      <c r="N112" s="59" t="s">
        <v>20</v>
      </c>
      <c r="O112" s="63"/>
      <c r="P112" s="147"/>
    </row>
    <row r="113" spans="1:16" ht="15" x14ac:dyDescent="0.35">
      <c r="A113" s="69"/>
      <c r="B113" s="319" t="s">
        <v>89</v>
      </c>
      <c r="C113" s="170"/>
      <c r="D113" s="188"/>
      <c r="E113" s="188"/>
      <c r="F113" s="188"/>
      <c r="G113" s="188"/>
      <c r="H113" s="178"/>
      <c r="I113" s="178"/>
      <c r="J113" s="178"/>
      <c r="K113" s="178"/>
      <c r="L113" s="178"/>
      <c r="M113" s="178"/>
      <c r="N113" s="178"/>
      <c r="O113" s="178"/>
      <c r="P113" s="189"/>
    </row>
    <row r="114" spans="1:16" ht="77.5" x14ac:dyDescent="0.35">
      <c r="A114" s="69"/>
      <c r="B114" s="322"/>
      <c r="C114" s="231" t="s">
        <v>115</v>
      </c>
      <c r="D114" s="7" t="s">
        <v>20</v>
      </c>
      <c r="E114" s="7" t="s">
        <v>20</v>
      </c>
      <c r="F114" s="7"/>
      <c r="G114" s="7"/>
      <c r="H114" s="38" t="s">
        <v>20</v>
      </c>
      <c r="I114" s="38"/>
      <c r="J114" s="38"/>
      <c r="K114" s="38"/>
      <c r="L114" s="38" t="s">
        <v>20</v>
      </c>
      <c r="M114" s="38" t="s">
        <v>20</v>
      </c>
      <c r="N114" s="38" t="s">
        <v>20</v>
      </c>
      <c r="O114" s="254"/>
      <c r="P114" s="146" t="s">
        <v>21</v>
      </c>
    </row>
    <row r="115" spans="1:16" ht="57.65" customHeight="1" x14ac:dyDescent="0.35">
      <c r="A115" s="69"/>
      <c r="B115" s="322"/>
      <c r="C115" s="205" t="s">
        <v>116</v>
      </c>
      <c r="D115" s="64" t="s">
        <v>20</v>
      </c>
      <c r="E115" s="64"/>
      <c r="F115" s="64"/>
      <c r="G115" s="64"/>
      <c r="H115" s="19" t="s">
        <v>20</v>
      </c>
      <c r="I115" s="19"/>
      <c r="J115" s="19"/>
      <c r="K115" s="19"/>
      <c r="L115" s="19"/>
      <c r="M115" s="19" t="s">
        <v>20</v>
      </c>
      <c r="N115" s="19" t="s">
        <v>20</v>
      </c>
      <c r="O115" s="19"/>
      <c r="P115" s="146" t="s">
        <v>21</v>
      </c>
    </row>
    <row r="116" spans="1:16" ht="15.5" x14ac:dyDescent="0.35">
      <c r="A116" s="50"/>
      <c r="B116" s="322"/>
      <c r="C116" s="186" t="s">
        <v>22</v>
      </c>
      <c r="D116" s="52"/>
      <c r="E116" s="52"/>
      <c r="F116" s="52"/>
      <c r="G116" s="52"/>
      <c r="H116" s="53"/>
      <c r="I116" s="53"/>
      <c r="J116" s="53"/>
      <c r="K116" s="53"/>
      <c r="L116" s="53"/>
      <c r="M116" s="53"/>
      <c r="N116" s="54"/>
      <c r="O116" s="55"/>
      <c r="P116" s="187"/>
    </row>
    <row r="117" spans="1:16" ht="30.75" customHeight="1" x14ac:dyDescent="0.35">
      <c r="A117" s="69"/>
      <c r="B117" s="322"/>
      <c r="C117" s="176" t="s">
        <v>73</v>
      </c>
      <c r="D117" s="46" t="s">
        <v>20</v>
      </c>
      <c r="E117" s="46" t="s">
        <v>20</v>
      </c>
      <c r="F117" s="46"/>
      <c r="G117" s="46"/>
      <c r="H117" s="37" t="s">
        <v>20</v>
      </c>
      <c r="I117" s="37"/>
      <c r="J117" s="37"/>
      <c r="K117" s="37"/>
      <c r="L117" s="37" t="s">
        <v>20</v>
      </c>
      <c r="M117" s="37" t="s">
        <v>20</v>
      </c>
      <c r="N117" s="36" t="s">
        <v>20</v>
      </c>
      <c r="O117" s="19"/>
      <c r="P117" s="146" t="s">
        <v>18</v>
      </c>
    </row>
    <row r="118" spans="1:16" ht="32.25" customHeight="1" thickBot="1" x14ac:dyDescent="0.4">
      <c r="A118" s="71"/>
      <c r="B118" s="323"/>
      <c r="C118" s="177" t="s">
        <v>64</v>
      </c>
      <c r="D118" s="58" t="s">
        <v>20</v>
      </c>
      <c r="E118" s="58" t="s">
        <v>20</v>
      </c>
      <c r="F118" s="48"/>
      <c r="G118" s="48"/>
      <c r="H118" s="49" t="s">
        <v>20</v>
      </c>
      <c r="I118" s="49"/>
      <c r="J118" s="49"/>
      <c r="K118" s="49"/>
      <c r="L118" s="49" t="s">
        <v>20</v>
      </c>
      <c r="M118" s="59" t="s">
        <v>20</v>
      </c>
      <c r="N118" s="59" t="s">
        <v>20</v>
      </c>
      <c r="O118" s="134"/>
      <c r="P118" s="147"/>
    </row>
    <row r="119" spans="1:16" ht="29.25" customHeight="1" x14ac:dyDescent="0.35">
      <c r="A119" s="69"/>
      <c r="B119" s="319" t="s">
        <v>101</v>
      </c>
      <c r="C119" s="233"/>
      <c r="D119" s="188"/>
      <c r="E119" s="188"/>
      <c r="F119" s="188"/>
      <c r="G119" s="188"/>
      <c r="H119" s="178"/>
      <c r="I119" s="178"/>
      <c r="J119" s="178"/>
      <c r="K119" s="178"/>
      <c r="L119" s="178"/>
      <c r="M119" s="178"/>
      <c r="N119" s="178"/>
      <c r="O119" s="178"/>
      <c r="P119" s="189"/>
    </row>
    <row r="120" spans="1:16" ht="46.5" x14ac:dyDescent="0.35">
      <c r="A120" s="69"/>
      <c r="B120" s="322"/>
      <c r="C120" s="205" t="s">
        <v>117</v>
      </c>
      <c r="D120" s="7" t="s">
        <v>20</v>
      </c>
      <c r="E120" s="7" t="s">
        <v>20</v>
      </c>
      <c r="F120" s="7"/>
      <c r="G120" s="7"/>
      <c r="H120" s="38" t="s">
        <v>20</v>
      </c>
      <c r="I120" s="38"/>
      <c r="J120" s="38"/>
      <c r="K120" s="38"/>
      <c r="L120" s="38" t="s">
        <v>20</v>
      </c>
      <c r="M120" s="38" t="s">
        <v>20</v>
      </c>
      <c r="N120" s="38" t="s">
        <v>20</v>
      </c>
      <c r="O120" s="248" t="s">
        <v>39</v>
      </c>
      <c r="P120" s="146" t="s">
        <v>21</v>
      </c>
    </row>
    <row r="121" spans="1:16" ht="31" x14ac:dyDescent="0.35">
      <c r="A121" s="69"/>
      <c r="B121" s="322"/>
      <c r="C121" s="227" t="s">
        <v>118</v>
      </c>
      <c r="D121" s="22" t="s">
        <v>20</v>
      </c>
      <c r="E121" s="22"/>
      <c r="F121" s="22"/>
      <c r="G121" s="22"/>
      <c r="H121" s="18" t="s">
        <v>20</v>
      </c>
      <c r="I121" s="18"/>
      <c r="J121" s="18"/>
      <c r="K121" s="18"/>
      <c r="L121" s="18"/>
      <c r="M121" s="18" t="s">
        <v>20</v>
      </c>
      <c r="N121" s="18" t="s">
        <v>20</v>
      </c>
      <c r="O121" s="18" t="s">
        <v>46</v>
      </c>
      <c r="P121" s="146" t="s">
        <v>21</v>
      </c>
    </row>
    <row r="122" spans="1:16" ht="15.5" x14ac:dyDescent="0.35">
      <c r="A122" s="50"/>
      <c r="B122" s="322"/>
      <c r="C122" s="208" t="s">
        <v>22</v>
      </c>
      <c r="D122" s="207"/>
      <c r="E122" s="207"/>
      <c r="F122" s="207"/>
      <c r="G122" s="207"/>
      <c r="H122" s="73"/>
      <c r="I122" s="73"/>
      <c r="J122" s="73"/>
      <c r="K122" s="73"/>
      <c r="L122" s="53"/>
      <c r="M122" s="53"/>
      <c r="N122" s="54"/>
      <c r="O122" s="55"/>
      <c r="P122" s="187"/>
    </row>
    <row r="123" spans="1:16" ht="31" x14ac:dyDescent="0.35">
      <c r="A123" s="69"/>
      <c r="B123" s="322"/>
      <c r="C123" s="176" t="s">
        <v>73</v>
      </c>
      <c r="D123" s="46" t="s">
        <v>20</v>
      </c>
      <c r="E123" s="46" t="s">
        <v>20</v>
      </c>
      <c r="F123" s="46"/>
      <c r="G123" s="46"/>
      <c r="H123" s="37" t="s">
        <v>20</v>
      </c>
      <c r="I123" s="37"/>
      <c r="J123" s="37"/>
      <c r="K123" s="37"/>
      <c r="L123" s="37" t="s">
        <v>20</v>
      </c>
      <c r="M123" s="37" t="s">
        <v>20</v>
      </c>
      <c r="N123" s="36" t="s">
        <v>20</v>
      </c>
      <c r="O123" s="19" t="s">
        <v>23</v>
      </c>
      <c r="P123" s="146" t="s">
        <v>18</v>
      </c>
    </row>
    <row r="124" spans="1:16" ht="47" thickBot="1" x14ac:dyDescent="0.4">
      <c r="A124" s="71"/>
      <c r="B124" s="323"/>
      <c r="C124" s="202" t="s">
        <v>79</v>
      </c>
      <c r="D124" s="58" t="s">
        <v>20</v>
      </c>
      <c r="E124" s="58" t="s">
        <v>20</v>
      </c>
      <c r="F124" s="48"/>
      <c r="G124" s="48"/>
      <c r="H124" s="49" t="s">
        <v>20</v>
      </c>
      <c r="I124" s="49"/>
      <c r="J124" s="49"/>
      <c r="K124" s="49"/>
      <c r="L124" s="49" t="s">
        <v>20</v>
      </c>
      <c r="M124" s="59" t="s">
        <v>20</v>
      </c>
      <c r="N124" s="59" t="s">
        <v>20</v>
      </c>
      <c r="O124" s="216" t="s">
        <v>71</v>
      </c>
      <c r="P124" s="147" t="s">
        <v>18</v>
      </c>
    </row>
    <row r="125" spans="1:16" ht="16" thickBot="1" x14ac:dyDescent="0.4">
      <c r="A125" s="72"/>
      <c r="B125" s="253" t="s">
        <v>27</v>
      </c>
      <c r="C125" s="191"/>
      <c r="D125" s="39"/>
      <c r="E125" s="39"/>
      <c r="F125" s="51"/>
      <c r="G125" s="51"/>
      <c r="H125" s="57"/>
      <c r="I125" s="57"/>
      <c r="J125" s="57"/>
      <c r="K125" s="57"/>
      <c r="L125" s="57"/>
      <c r="M125" s="38"/>
      <c r="N125" s="38"/>
      <c r="O125" s="50"/>
      <c r="P125" s="234"/>
    </row>
    <row r="126" spans="1:16" ht="15" x14ac:dyDescent="0.35">
      <c r="A126" s="69"/>
      <c r="B126" s="274" t="s">
        <v>90</v>
      </c>
      <c r="C126" s="233"/>
      <c r="D126" s="188"/>
      <c r="E126" s="188"/>
      <c r="F126" s="188"/>
      <c r="G126" s="188"/>
      <c r="H126" s="178"/>
      <c r="I126" s="178"/>
      <c r="J126" s="178"/>
      <c r="K126" s="178"/>
      <c r="L126" s="178"/>
      <c r="M126" s="178"/>
      <c r="N126" s="178"/>
      <c r="O126" s="178"/>
      <c r="P126" s="189"/>
    </row>
    <row r="127" spans="1:16" ht="62" x14ac:dyDescent="0.35">
      <c r="A127" s="69"/>
      <c r="B127" s="275"/>
      <c r="C127" s="231" t="s">
        <v>119</v>
      </c>
      <c r="D127" s="7" t="s">
        <v>20</v>
      </c>
      <c r="E127" s="7" t="s">
        <v>20</v>
      </c>
      <c r="F127" s="7"/>
      <c r="G127" s="7"/>
      <c r="H127" s="38" t="s">
        <v>20</v>
      </c>
      <c r="I127" s="38"/>
      <c r="J127" s="38"/>
      <c r="K127" s="38"/>
      <c r="L127" s="38" t="s">
        <v>20</v>
      </c>
      <c r="M127" s="38" t="s">
        <v>20</v>
      </c>
      <c r="N127" s="38" t="s">
        <v>20</v>
      </c>
      <c r="O127" s="248" t="s">
        <v>39</v>
      </c>
      <c r="P127" s="146" t="s">
        <v>21</v>
      </c>
    </row>
    <row r="128" spans="1:16" ht="68.400000000000006" customHeight="1" x14ac:dyDescent="0.35">
      <c r="A128" s="69"/>
      <c r="B128" s="275"/>
      <c r="C128" s="227" t="s">
        <v>105</v>
      </c>
      <c r="D128" s="22" t="s">
        <v>20</v>
      </c>
      <c r="E128" s="22"/>
      <c r="F128" s="22"/>
      <c r="G128" s="22"/>
      <c r="H128" s="18" t="s">
        <v>20</v>
      </c>
      <c r="I128" s="18"/>
      <c r="J128" s="18"/>
      <c r="K128" s="18"/>
      <c r="L128" s="18"/>
      <c r="M128" s="18" t="s">
        <v>20</v>
      </c>
      <c r="N128" s="18" t="s">
        <v>20</v>
      </c>
      <c r="O128" s="18" t="s">
        <v>46</v>
      </c>
      <c r="P128" s="146" t="s">
        <v>21</v>
      </c>
    </row>
    <row r="129" spans="1:16" ht="68.400000000000006" customHeight="1" x14ac:dyDescent="0.35">
      <c r="A129" s="50"/>
      <c r="B129" s="275"/>
      <c r="C129" s="186" t="s">
        <v>22</v>
      </c>
      <c r="D129" s="52"/>
      <c r="E129" s="52"/>
      <c r="F129" s="52"/>
      <c r="G129" s="52"/>
      <c r="H129" s="53"/>
      <c r="I129" s="53"/>
      <c r="J129" s="53"/>
      <c r="K129" s="53"/>
      <c r="L129" s="53"/>
      <c r="M129" s="53"/>
      <c r="N129" s="54"/>
      <c r="O129" s="55"/>
      <c r="P129" s="187"/>
    </row>
    <row r="130" spans="1:16" ht="31" x14ac:dyDescent="0.35">
      <c r="A130" s="69"/>
      <c r="B130" s="275"/>
      <c r="C130" s="176" t="s">
        <v>73</v>
      </c>
      <c r="D130" s="46" t="s">
        <v>20</v>
      </c>
      <c r="E130" s="46" t="s">
        <v>20</v>
      </c>
      <c r="F130" s="46"/>
      <c r="G130" s="46"/>
      <c r="H130" s="37" t="s">
        <v>20</v>
      </c>
      <c r="I130" s="37"/>
      <c r="J130" s="37"/>
      <c r="K130" s="37"/>
      <c r="L130" s="37" t="s">
        <v>20</v>
      </c>
      <c r="M130" s="37" t="s">
        <v>20</v>
      </c>
      <c r="N130" s="36" t="s">
        <v>20</v>
      </c>
      <c r="O130" s="61" t="s">
        <v>17</v>
      </c>
      <c r="P130" s="146" t="s">
        <v>18</v>
      </c>
    </row>
    <row r="131" spans="1:16" ht="43.5" customHeight="1" thickBot="1" x14ac:dyDescent="0.4">
      <c r="A131" s="71"/>
      <c r="B131" s="279"/>
      <c r="C131" s="177" t="s">
        <v>24</v>
      </c>
      <c r="D131" s="58" t="s">
        <v>20</v>
      </c>
      <c r="E131" s="58" t="s">
        <v>20</v>
      </c>
      <c r="F131" s="48"/>
      <c r="G131" s="48"/>
      <c r="H131" s="49" t="s">
        <v>20</v>
      </c>
      <c r="I131" s="49"/>
      <c r="J131" s="49"/>
      <c r="K131" s="49"/>
      <c r="L131" s="49" t="s">
        <v>20</v>
      </c>
      <c r="M131" s="59" t="s">
        <v>20</v>
      </c>
      <c r="N131" s="59" t="s">
        <v>20</v>
      </c>
      <c r="O131" s="63" t="s">
        <v>25</v>
      </c>
      <c r="P131" s="147" t="s">
        <v>18</v>
      </c>
    </row>
    <row r="132" spans="1:16" ht="47.15" customHeight="1" x14ac:dyDescent="0.35">
      <c r="A132" s="68"/>
      <c r="B132" s="274" t="s">
        <v>91</v>
      </c>
      <c r="C132" s="233"/>
      <c r="D132" s="188"/>
      <c r="E132" s="188"/>
      <c r="F132" s="188"/>
      <c r="G132" s="188"/>
      <c r="H132" s="178"/>
      <c r="I132" s="178"/>
      <c r="J132" s="178"/>
      <c r="K132" s="178"/>
      <c r="L132" s="178"/>
      <c r="M132" s="178"/>
      <c r="N132" s="178"/>
      <c r="O132" s="178"/>
      <c r="P132" s="189"/>
    </row>
    <row r="133" spans="1:16" ht="47.15" customHeight="1" x14ac:dyDescent="0.35">
      <c r="A133" s="68"/>
      <c r="B133" s="275"/>
      <c r="C133" s="205" t="s">
        <v>119</v>
      </c>
      <c r="D133" s="22" t="s">
        <v>20</v>
      </c>
      <c r="E133" s="22" t="s">
        <v>20</v>
      </c>
      <c r="F133" s="22"/>
      <c r="G133" s="22"/>
      <c r="H133" s="18" t="s">
        <v>20</v>
      </c>
      <c r="I133" s="18"/>
      <c r="J133" s="18"/>
      <c r="K133" s="18"/>
      <c r="L133" s="18" t="s">
        <v>20</v>
      </c>
      <c r="M133" s="18" t="s">
        <v>20</v>
      </c>
      <c r="N133" s="18" t="s">
        <v>20</v>
      </c>
      <c r="O133" s="18" t="s">
        <v>39</v>
      </c>
      <c r="P133" s="146" t="s">
        <v>21</v>
      </c>
    </row>
    <row r="134" spans="1:16" ht="47.15" customHeight="1" x14ac:dyDescent="0.35">
      <c r="A134" s="68"/>
      <c r="B134" s="275"/>
      <c r="C134" s="205" t="s">
        <v>80</v>
      </c>
      <c r="D134" s="22" t="s">
        <v>20</v>
      </c>
      <c r="E134" s="22" t="s">
        <v>20</v>
      </c>
      <c r="F134" s="22"/>
      <c r="G134" s="22"/>
      <c r="H134" s="22" t="s">
        <v>20</v>
      </c>
      <c r="I134" s="18"/>
      <c r="J134" s="18"/>
      <c r="K134" s="18"/>
      <c r="L134" s="18"/>
      <c r="M134" s="18"/>
      <c r="N134" s="18"/>
      <c r="O134" s="236" t="s">
        <v>23</v>
      </c>
      <c r="P134" s="146" t="s">
        <v>18</v>
      </c>
    </row>
    <row r="135" spans="1:16" ht="98.4" customHeight="1" thickBot="1" x14ac:dyDescent="0.4">
      <c r="A135" s="68"/>
      <c r="B135" s="275"/>
      <c r="C135" s="176" t="s">
        <v>68</v>
      </c>
      <c r="D135" s="46" t="s">
        <v>20</v>
      </c>
      <c r="E135" s="46" t="s">
        <v>20</v>
      </c>
      <c r="F135" s="40"/>
      <c r="G135" s="40"/>
      <c r="H135" s="46" t="s">
        <v>20</v>
      </c>
      <c r="I135" s="16"/>
      <c r="J135" s="16"/>
      <c r="K135" s="16"/>
      <c r="L135" s="16"/>
      <c r="M135" s="16"/>
      <c r="N135" s="16"/>
      <c r="O135" s="235" t="s">
        <v>71</v>
      </c>
      <c r="P135" s="234" t="s">
        <v>18</v>
      </c>
    </row>
    <row r="136" spans="1:16" ht="62.5" thickBot="1" x14ac:dyDescent="0.4">
      <c r="A136" s="68"/>
      <c r="B136" s="261" t="s">
        <v>92</v>
      </c>
      <c r="C136" s="262" t="s">
        <v>93</v>
      </c>
      <c r="D136" s="133"/>
      <c r="E136" s="133" t="s">
        <v>20</v>
      </c>
      <c r="F136" s="133"/>
      <c r="G136" s="133"/>
      <c r="H136" s="209" t="s">
        <v>20</v>
      </c>
      <c r="I136" s="209"/>
      <c r="J136" s="209"/>
      <c r="K136" s="209"/>
      <c r="L136" s="209" t="s">
        <v>20</v>
      </c>
      <c r="M136" s="209" t="s">
        <v>20</v>
      </c>
      <c r="N136" s="219" t="s">
        <v>20</v>
      </c>
      <c r="O136" s="161"/>
      <c r="P136" s="209" t="s">
        <v>21</v>
      </c>
    </row>
    <row r="137" spans="1:16" x14ac:dyDescent="0.35">
      <c r="C137" s="222"/>
    </row>
  </sheetData>
  <mergeCells count="37">
    <mergeCell ref="D68:P68"/>
    <mergeCell ref="B71:B78"/>
    <mergeCell ref="M75:P75"/>
    <mergeCell ref="B80:B86"/>
    <mergeCell ref="B94:B100"/>
    <mergeCell ref="P30:P31"/>
    <mergeCell ref="D46:P46"/>
    <mergeCell ref="D57:P57"/>
    <mergeCell ref="B61:B65"/>
    <mergeCell ref="D63:P63"/>
    <mergeCell ref="B49:B54"/>
    <mergeCell ref="B55:B60"/>
    <mergeCell ref="D35:P35"/>
    <mergeCell ref="B39:B43"/>
    <mergeCell ref="P39:P40"/>
    <mergeCell ref="D41:P41"/>
    <mergeCell ref="B44:B48"/>
    <mergeCell ref="B132:B135"/>
    <mergeCell ref="B87:B93"/>
    <mergeCell ref="B126:B131"/>
    <mergeCell ref="A9:A10"/>
    <mergeCell ref="B9:B10"/>
    <mergeCell ref="B28:B37"/>
    <mergeCell ref="B66:B70"/>
    <mergeCell ref="B101:B106"/>
    <mergeCell ref="B107:B112"/>
    <mergeCell ref="B113:B118"/>
    <mergeCell ref="B119:B124"/>
    <mergeCell ref="D3:P6"/>
    <mergeCell ref="O9:O10"/>
    <mergeCell ref="P9:P10"/>
    <mergeCell ref="D12:P12"/>
    <mergeCell ref="B11:B18"/>
    <mergeCell ref="C9:C10"/>
    <mergeCell ref="D9:D10"/>
    <mergeCell ref="E9:E10"/>
    <mergeCell ref="N9:N10"/>
  </mergeCells>
  <phoneticPr fontId="11" type="noConversion"/>
  <pageMargins left="0.23622047244094491" right="0.23622047244094491"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Diana Brazdžiunienė</cp:lastModifiedBy>
  <cp:lastPrinted>2024-10-30T09:34:57Z</cp:lastPrinted>
  <dcterms:created xsi:type="dcterms:W3CDTF">2015-06-05T18:19:34Z</dcterms:created>
  <dcterms:modified xsi:type="dcterms:W3CDTF">2025-06-09T06:05:17Z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73909-fe4c-4ea4-a237-8cae65968fdb_Enabled">
    <vt:lpwstr>true</vt:lpwstr>
  </property>
  <property fmtid="{D5CDD505-2E9C-101B-9397-08002B2CF9AE}" pid="3" name="MSIP_Label_0ad73909-fe4c-4ea4-a237-8cae65968fdb_SetDate">
    <vt:lpwstr>2024-11-13T14:39:12Z</vt:lpwstr>
  </property>
  <property fmtid="{D5CDD505-2E9C-101B-9397-08002B2CF9AE}" pid="4" name="MSIP_Label_0ad73909-fe4c-4ea4-a237-8cae65968fdb_Method">
    <vt:lpwstr>Standard</vt:lpwstr>
  </property>
  <property fmtid="{D5CDD505-2E9C-101B-9397-08002B2CF9AE}" pid="5" name="MSIP_Label_0ad73909-fe4c-4ea4-a237-8cae65968fdb_Name">
    <vt:lpwstr>0ad73909-fe4c-4ea4-a237-8cae65968fdb</vt:lpwstr>
  </property>
  <property fmtid="{D5CDD505-2E9C-101B-9397-08002B2CF9AE}" pid="6" name="MSIP_Label_0ad73909-fe4c-4ea4-a237-8cae65968fdb_SiteId">
    <vt:lpwstr>07bdd1fd-92fa-43d7-9bd4-931b91b523c6</vt:lpwstr>
  </property>
  <property fmtid="{D5CDD505-2E9C-101B-9397-08002B2CF9AE}" pid="7" name="MSIP_Label_0ad73909-fe4c-4ea4-a237-8cae65968fdb_ActionId">
    <vt:lpwstr>77079a8f-2ce5-45cd-8773-8dd2404d5ee6</vt:lpwstr>
  </property>
  <property fmtid="{D5CDD505-2E9C-101B-9397-08002B2CF9AE}" pid="8" name="MSIP_Label_0ad73909-fe4c-4ea4-a237-8cae65968fdb_ContentBits">
    <vt:lpwstr>0</vt:lpwstr>
  </property>
</Properties>
</file>